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120" windowWidth="193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55" i="1" l="1"/>
  <c r="H153" i="1" l="1"/>
  <c r="BC2" i="1" l="1"/>
  <c r="AX2" i="1"/>
  <c r="AS2" i="1"/>
  <c r="BE2" i="1" l="1"/>
  <c r="BD2" i="1" s="1"/>
  <c r="AU2" i="1"/>
  <c r="AT2" i="1" s="1"/>
  <c r="AZ2" i="1"/>
  <c r="AY2" i="1" s="1"/>
  <c r="AP2" i="1"/>
  <c r="AK2" i="1"/>
  <c r="AF2" i="1"/>
  <c r="AA2" i="1"/>
  <c r="V2" i="1"/>
  <c r="Q2" i="1"/>
  <c r="L2" i="1"/>
  <c r="AO2" i="1" l="1"/>
  <c r="A3" i="1"/>
  <c r="H2" i="1"/>
  <c r="D5" i="1"/>
  <c r="E3" i="1"/>
  <c r="F3" i="1"/>
  <c r="F4" i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2" i="1"/>
  <c r="AN2" i="1" s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2" i="1"/>
  <c r="AI2" i="1" s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2" i="1"/>
  <c r="AD2" i="1" s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2" i="1"/>
  <c r="Y2" i="1" s="1"/>
  <c r="G3" i="1"/>
  <c r="S3" i="1"/>
  <c r="G4" i="1"/>
  <c r="I4" i="1" s="1"/>
  <c r="S2" i="1"/>
  <c r="T2" i="1" s="1"/>
  <c r="W2" i="1" s="1"/>
  <c r="N3" i="1"/>
  <c r="N4" i="1"/>
  <c r="N2" i="1"/>
  <c r="I3" i="1"/>
  <c r="I2" i="1"/>
  <c r="F152" i="1"/>
  <c r="BF2" i="1"/>
  <c r="M2" i="1" l="1"/>
  <c r="J2" i="1"/>
  <c r="AE2" i="1"/>
  <c r="Z2" i="1"/>
  <c r="R2" i="1"/>
  <c r="O2" i="1"/>
  <c r="P2" i="1" s="1"/>
  <c r="U2" i="1"/>
  <c r="K2" i="1"/>
  <c r="AJ2" i="1"/>
  <c r="AS3" i="1"/>
  <c r="AN3" i="1"/>
  <c r="BC3" i="1"/>
  <c r="AD3" i="1"/>
  <c r="J3" i="1"/>
  <c r="AI3" i="1"/>
  <c r="Y3" i="1"/>
  <c r="O3" i="1"/>
  <c r="AX3" i="1"/>
  <c r="T3" i="1"/>
  <c r="H3" i="1"/>
  <c r="AV2" i="1"/>
  <c r="BA2" i="1"/>
  <c r="BE3" i="1"/>
  <c r="AZ3" i="1"/>
  <c r="BA3" i="1" s="1"/>
  <c r="AP3" i="1"/>
  <c r="AU3" i="1"/>
  <c r="AV3" i="1" s="1"/>
  <c r="AK3" i="1"/>
  <c r="AF3" i="1"/>
  <c r="V3" i="1"/>
  <c r="Q3" i="1"/>
  <c r="AA3" i="1"/>
  <c r="L3" i="1"/>
  <c r="M3" i="1" s="1"/>
  <c r="E4" i="1"/>
  <c r="G5" i="1"/>
  <c r="S4" i="1"/>
  <c r="AB2" i="1"/>
  <c r="AL2" i="1"/>
  <c r="AQ2" i="1"/>
  <c r="AG2" i="1"/>
  <c r="W3" i="1" l="1"/>
  <c r="AQ3" i="1"/>
  <c r="P3" i="1"/>
  <c r="AE3" i="1"/>
  <c r="Z3" i="1"/>
  <c r="BD3" i="1"/>
  <c r="AG3" i="1"/>
  <c r="AB3" i="1"/>
  <c r="BF3" i="1"/>
  <c r="U3" i="1"/>
  <c r="AJ3" i="1"/>
  <c r="AO3" i="1"/>
  <c r="AX4" i="1"/>
  <c r="AS4" i="1"/>
  <c r="O4" i="1"/>
  <c r="BC4" i="1"/>
  <c r="AN4" i="1"/>
  <c r="AD4" i="1"/>
  <c r="J4" i="1"/>
  <c r="Y4" i="1"/>
  <c r="T4" i="1"/>
  <c r="AI4" i="1"/>
  <c r="R3" i="1"/>
  <c r="AY3" i="1"/>
  <c r="K3" i="1"/>
  <c r="AT3" i="1"/>
  <c r="S5" i="1"/>
  <c r="N5" i="1"/>
  <c r="G6" i="1"/>
  <c r="I5" i="1"/>
  <c r="AL3" i="1"/>
  <c r="AU4" i="1"/>
  <c r="BE4" i="1"/>
  <c r="AP4" i="1"/>
  <c r="AK4" i="1"/>
  <c r="AF4" i="1"/>
  <c r="AZ4" i="1"/>
  <c r="AA4" i="1"/>
  <c r="Q4" i="1"/>
  <c r="V4" i="1"/>
  <c r="L4" i="1"/>
  <c r="E5" i="1"/>
  <c r="H4" i="1"/>
  <c r="AE4" i="1" l="1"/>
  <c r="AT4" i="1"/>
  <c r="K4" i="1"/>
  <c r="P4" i="1"/>
  <c r="BC5" i="1"/>
  <c r="AX5" i="1"/>
  <c r="T5" i="1"/>
  <c r="O5" i="1"/>
  <c r="AS5" i="1"/>
  <c r="AI5" i="1"/>
  <c r="AD5" i="1"/>
  <c r="Y5" i="1"/>
  <c r="J5" i="1"/>
  <c r="AN5" i="1"/>
  <c r="U4" i="1"/>
  <c r="AO4" i="1"/>
  <c r="AY4" i="1"/>
  <c r="AJ4" i="1"/>
  <c r="Z4" i="1"/>
  <c r="BD4" i="1"/>
  <c r="AV4" i="1"/>
  <c r="M4" i="1"/>
  <c r="BF4" i="1"/>
  <c r="AB4" i="1"/>
  <c r="W4" i="1"/>
  <c r="AG4" i="1"/>
  <c r="S6" i="1"/>
  <c r="G7" i="1"/>
  <c r="N6" i="1"/>
  <c r="I6" i="1"/>
  <c r="R4" i="1"/>
  <c r="AZ5" i="1"/>
  <c r="AU5" i="1"/>
  <c r="BE5" i="1"/>
  <c r="AP5" i="1"/>
  <c r="AK5" i="1"/>
  <c r="AF5" i="1"/>
  <c r="V5" i="1"/>
  <c r="L5" i="1"/>
  <c r="AA5" i="1"/>
  <c r="Q5" i="1"/>
  <c r="E6" i="1"/>
  <c r="H5" i="1"/>
  <c r="AL4" i="1"/>
  <c r="AQ4" i="1"/>
  <c r="BA4" i="1"/>
  <c r="W5" i="1" l="1"/>
  <c r="R5" i="1"/>
  <c r="M5" i="1"/>
  <c r="AE5" i="1"/>
  <c r="U5" i="1"/>
  <c r="AN6" i="1"/>
  <c r="BC6" i="1"/>
  <c r="AI6" i="1"/>
  <c r="AX6" i="1"/>
  <c r="Y6" i="1"/>
  <c r="T6" i="1"/>
  <c r="AS6" i="1"/>
  <c r="AD6" i="1"/>
  <c r="J6" i="1"/>
  <c r="O6" i="1"/>
  <c r="AO5" i="1"/>
  <c r="AJ5" i="1"/>
  <c r="AY5" i="1"/>
  <c r="K5" i="1"/>
  <c r="AT5" i="1"/>
  <c r="BD5" i="1"/>
  <c r="Z5" i="1"/>
  <c r="P5" i="1"/>
  <c r="AV5" i="1"/>
  <c r="AL5" i="1"/>
  <c r="AB5" i="1"/>
  <c r="AZ6" i="1"/>
  <c r="AU6" i="1"/>
  <c r="BE6" i="1"/>
  <c r="AK6" i="1"/>
  <c r="Q6" i="1"/>
  <c r="AA6" i="1"/>
  <c r="AP6" i="1"/>
  <c r="AF6" i="1"/>
  <c r="V6" i="1"/>
  <c r="L6" i="1"/>
  <c r="E7" i="1"/>
  <c r="H6" i="1"/>
  <c r="AQ5" i="1"/>
  <c r="BA5" i="1"/>
  <c r="G8" i="1"/>
  <c r="N7" i="1"/>
  <c r="I7" i="1"/>
  <c r="S7" i="1"/>
  <c r="BF5" i="1"/>
  <c r="AG5" i="1"/>
  <c r="AO6" i="1" l="1"/>
  <c r="R6" i="1"/>
  <c r="W6" i="1"/>
  <c r="K6" i="1"/>
  <c r="Z6" i="1"/>
  <c r="AY6" i="1"/>
  <c r="AE6" i="1"/>
  <c r="AT6" i="1"/>
  <c r="AJ6" i="1"/>
  <c r="AS7" i="1"/>
  <c r="AN7" i="1"/>
  <c r="AI7" i="1"/>
  <c r="AD7" i="1"/>
  <c r="J7" i="1"/>
  <c r="AX7" i="1"/>
  <c r="Y7" i="1"/>
  <c r="BC7" i="1"/>
  <c r="O7" i="1"/>
  <c r="T7" i="1"/>
  <c r="P6" i="1"/>
  <c r="U6" i="1"/>
  <c r="BD6" i="1"/>
  <c r="AV6" i="1"/>
  <c r="AQ6" i="1"/>
  <c r="G9" i="1"/>
  <c r="S8" i="1"/>
  <c r="I8" i="1"/>
  <c r="N8" i="1"/>
  <c r="BA6" i="1"/>
  <c r="AL6" i="1"/>
  <c r="AB6" i="1"/>
  <c r="BF6" i="1"/>
  <c r="AG6" i="1"/>
  <c r="M6" i="1"/>
  <c r="BE7" i="1"/>
  <c r="AZ7" i="1"/>
  <c r="AP7" i="1"/>
  <c r="AU7" i="1"/>
  <c r="AF7" i="1"/>
  <c r="V7" i="1"/>
  <c r="AK7" i="1"/>
  <c r="AA7" i="1"/>
  <c r="Q7" i="1"/>
  <c r="L7" i="1"/>
  <c r="E8" i="1"/>
  <c r="H7" i="1"/>
  <c r="R7" i="1" l="1"/>
  <c r="U7" i="1"/>
  <c r="AY7" i="1"/>
  <c r="AO7" i="1"/>
  <c r="P7" i="1"/>
  <c r="K7" i="1"/>
  <c r="AT7" i="1"/>
  <c r="AX8" i="1"/>
  <c r="AS8" i="1"/>
  <c r="O8" i="1"/>
  <c r="AI8" i="1"/>
  <c r="AD8" i="1"/>
  <c r="BC8" i="1"/>
  <c r="BD8" i="1" s="1"/>
  <c r="Y8" i="1"/>
  <c r="T8" i="1"/>
  <c r="AN8" i="1"/>
  <c r="J8" i="1"/>
  <c r="BD7" i="1"/>
  <c r="AE7" i="1"/>
  <c r="Z7" i="1"/>
  <c r="AJ7" i="1"/>
  <c r="BF7" i="1"/>
  <c r="AL7" i="1"/>
  <c r="BA7" i="1"/>
  <c r="AV7" i="1"/>
  <c r="W7" i="1"/>
  <c r="S9" i="1"/>
  <c r="I9" i="1"/>
  <c r="G10" i="1"/>
  <c r="N9" i="1"/>
  <c r="AB7" i="1"/>
  <c r="AQ7" i="1"/>
  <c r="M7" i="1"/>
  <c r="AG7" i="1"/>
  <c r="AU8" i="1"/>
  <c r="BE8" i="1"/>
  <c r="AZ8" i="1"/>
  <c r="AP8" i="1"/>
  <c r="AK8" i="1"/>
  <c r="AF8" i="1"/>
  <c r="AA8" i="1"/>
  <c r="L8" i="1"/>
  <c r="Q8" i="1"/>
  <c r="V8" i="1"/>
  <c r="E9" i="1"/>
  <c r="H8" i="1"/>
  <c r="K8" i="1" l="1"/>
  <c r="R8" i="1"/>
  <c r="AT8" i="1"/>
  <c r="AO8" i="1"/>
  <c r="AE8" i="1"/>
  <c r="AY8" i="1"/>
  <c r="U8" i="1"/>
  <c r="AJ8" i="1"/>
  <c r="BC9" i="1"/>
  <c r="AX9" i="1"/>
  <c r="AS9" i="1"/>
  <c r="AN9" i="1"/>
  <c r="T9" i="1"/>
  <c r="O9" i="1"/>
  <c r="J9" i="1"/>
  <c r="AI9" i="1"/>
  <c r="AD9" i="1"/>
  <c r="Y9" i="1"/>
  <c r="Z8" i="1"/>
  <c r="P8" i="1"/>
  <c r="AL8" i="1"/>
  <c r="BA8" i="1"/>
  <c r="AG8" i="1"/>
  <c r="BF8" i="1"/>
  <c r="AV8" i="1"/>
  <c r="AZ9" i="1"/>
  <c r="AU9" i="1"/>
  <c r="BE9" i="1"/>
  <c r="AP9" i="1"/>
  <c r="AK9" i="1"/>
  <c r="AF9" i="1"/>
  <c r="V9" i="1"/>
  <c r="AA9" i="1"/>
  <c r="L9" i="1"/>
  <c r="Q9" i="1"/>
  <c r="E10" i="1"/>
  <c r="H9" i="1"/>
  <c r="S10" i="1"/>
  <c r="G11" i="1"/>
  <c r="I10" i="1"/>
  <c r="N10" i="1"/>
  <c r="M8" i="1"/>
  <c r="AQ8" i="1"/>
  <c r="W8" i="1"/>
  <c r="AB8" i="1"/>
  <c r="AJ9" i="1" l="1"/>
  <c r="M9" i="1"/>
  <c r="AE9" i="1"/>
  <c r="U9" i="1"/>
  <c r="BD9" i="1"/>
  <c r="AN10" i="1"/>
  <c r="BC10" i="1"/>
  <c r="AI10" i="1"/>
  <c r="Y10" i="1"/>
  <c r="J10" i="1"/>
  <c r="AS10" i="1"/>
  <c r="T10" i="1"/>
  <c r="AX10" i="1"/>
  <c r="AD10" i="1"/>
  <c r="O10" i="1"/>
  <c r="AO9" i="1"/>
  <c r="K9" i="1"/>
  <c r="AT9" i="1"/>
  <c r="Z9" i="1"/>
  <c r="P9" i="1"/>
  <c r="AY9" i="1"/>
  <c r="AL9" i="1"/>
  <c r="AB9" i="1"/>
  <c r="AZ10" i="1"/>
  <c r="AU10" i="1"/>
  <c r="BE10" i="1"/>
  <c r="AP10" i="1"/>
  <c r="AK10" i="1"/>
  <c r="AF10" i="1"/>
  <c r="Q10" i="1"/>
  <c r="AA10" i="1"/>
  <c r="L10" i="1"/>
  <c r="V10" i="1"/>
  <c r="E11" i="1"/>
  <c r="H10" i="1"/>
  <c r="AV9" i="1"/>
  <c r="AG9" i="1"/>
  <c r="R9" i="1"/>
  <c r="AQ9" i="1"/>
  <c r="G12" i="1"/>
  <c r="S11" i="1"/>
  <c r="N11" i="1"/>
  <c r="I11" i="1"/>
  <c r="BF9" i="1"/>
  <c r="W9" i="1"/>
  <c r="BA9" i="1"/>
  <c r="AE10" i="1" l="1"/>
  <c r="K10" i="1"/>
  <c r="AO10" i="1"/>
  <c r="W10" i="1"/>
  <c r="AY10" i="1"/>
  <c r="Z10" i="1"/>
  <c r="U10" i="1"/>
  <c r="AJ10" i="1"/>
  <c r="AS11" i="1"/>
  <c r="AT11" i="1" s="1"/>
  <c r="AN11" i="1"/>
  <c r="BC11" i="1"/>
  <c r="AD11" i="1"/>
  <c r="Y11" i="1"/>
  <c r="J11" i="1"/>
  <c r="T11" i="1"/>
  <c r="AX11" i="1"/>
  <c r="AI11" i="1"/>
  <c r="O11" i="1"/>
  <c r="M10" i="1"/>
  <c r="P10" i="1"/>
  <c r="AT10" i="1"/>
  <c r="BD10" i="1"/>
  <c r="BA10" i="1"/>
  <c r="AV10" i="1"/>
  <c r="AG10" i="1"/>
  <c r="R10" i="1"/>
  <c r="AQ10" i="1"/>
  <c r="G13" i="1"/>
  <c r="S12" i="1"/>
  <c r="N12" i="1"/>
  <c r="I12" i="1"/>
  <c r="BE11" i="1"/>
  <c r="AZ11" i="1"/>
  <c r="AP11" i="1"/>
  <c r="AF11" i="1"/>
  <c r="AU11" i="1"/>
  <c r="V11" i="1"/>
  <c r="AK11" i="1"/>
  <c r="AA11" i="1"/>
  <c r="Q11" i="1"/>
  <c r="L11" i="1"/>
  <c r="E12" i="1"/>
  <c r="H11" i="1"/>
  <c r="BF10" i="1"/>
  <c r="AL10" i="1"/>
  <c r="AB10" i="1"/>
  <c r="W11" i="1" l="1"/>
  <c r="M11" i="1"/>
  <c r="AJ11" i="1"/>
  <c r="Z11" i="1"/>
  <c r="AE11" i="1"/>
  <c r="AY11" i="1"/>
  <c r="U11" i="1"/>
  <c r="BD11" i="1"/>
  <c r="AX12" i="1"/>
  <c r="AS12" i="1"/>
  <c r="AI12" i="1"/>
  <c r="O12" i="1"/>
  <c r="BC12" i="1"/>
  <c r="AN12" i="1"/>
  <c r="AD12" i="1"/>
  <c r="Y12" i="1"/>
  <c r="T12" i="1"/>
  <c r="J12" i="1"/>
  <c r="P11" i="1"/>
  <c r="K11" i="1"/>
  <c r="AO11" i="1"/>
  <c r="AV11" i="1"/>
  <c r="AG11" i="1"/>
  <c r="BF11" i="1"/>
  <c r="R11" i="1"/>
  <c r="AU12" i="1"/>
  <c r="BE12" i="1"/>
  <c r="AZ12" i="1"/>
  <c r="AP12" i="1"/>
  <c r="AK12" i="1"/>
  <c r="AF12" i="1"/>
  <c r="AA12" i="1"/>
  <c r="L12" i="1"/>
  <c r="Q12" i="1"/>
  <c r="V12" i="1"/>
  <c r="E13" i="1"/>
  <c r="H12" i="1"/>
  <c r="AB11" i="1"/>
  <c r="BA11" i="1"/>
  <c r="AL11" i="1"/>
  <c r="AQ11" i="1"/>
  <c r="S13" i="1"/>
  <c r="G14" i="1"/>
  <c r="N13" i="1"/>
  <c r="I13" i="1"/>
  <c r="AY12" i="1" l="1"/>
  <c r="U12" i="1"/>
  <c r="BD12" i="1"/>
  <c r="BC13" i="1"/>
  <c r="AX13" i="1"/>
  <c r="T13" i="1"/>
  <c r="AI13" i="1"/>
  <c r="O13" i="1"/>
  <c r="J13" i="1"/>
  <c r="AS13" i="1"/>
  <c r="AN13" i="1"/>
  <c r="AD13" i="1"/>
  <c r="Y13" i="1"/>
  <c r="Z12" i="1"/>
  <c r="P12" i="1"/>
  <c r="AE12" i="1"/>
  <c r="AJ12" i="1"/>
  <c r="W12" i="1"/>
  <c r="K12" i="1"/>
  <c r="AO12" i="1"/>
  <c r="AT12" i="1"/>
  <c r="BF12" i="1"/>
  <c r="AG12" i="1"/>
  <c r="R12" i="1"/>
  <c r="BA12" i="1"/>
  <c r="AL12" i="1"/>
  <c r="AB12" i="1"/>
  <c r="AZ13" i="1"/>
  <c r="AU13" i="1"/>
  <c r="BE13" i="1"/>
  <c r="AP13" i="1"/>
  <c r="AK13" i="1"/>
  <c r="AF13" i="1"/>
  <c r="V13" i="1"/>
  <c r="AA13" i="1"/>
  <c r="Q13" i="1"/>
  <c r="L13" i="1"/>
  <c r="E14" i="1"/>
  <c r="H13" i="1"/>
  <c r="AQ12" i="1"/>
  <c r="S14" i="1"/>
  <c r="G15" i="1"/>
  <c r="N14" i="1"/>
  <c r="I14" i="1"/>
  <c r="M12" i="1"/>
  <c r="AV12" i="1"/>
  <c r="AJ13" i="1" l="1"/>
  <c r="AT13" i="1"/>
  <c r="W13" i="1"/>
  <c r="AE13" i="1"/>
  <c r="AN14" i="1"/>
  <c r="BC14" i="1"/>
  <c r="AI14" i="1"/>
  <c r="AX14" i="1"/>
  <c r="Y14" i="1"/>
  <c r="J14" i="1"/>
  <c r="T14" i="1"/>
  <c r="AS14" i="1"/>
  <c r="AD14" i="1"/>
  <c r="O14" i="1"/>
  <c r="U13" i="1"/>
  <c r="Z13" i="1"/>
  <c r="K13" i="1"/>
  <c r="AY13" i="1"/>
  <c r="AO13" i="1"/>
  <c r="P13" i="1"/>
  <c r="BD13" i="1"/>
  <c r="G16" i="1"/>
  <c r="I15" i="1"/>
  <c r="S15" i="1"/>
  <c r="N15" i="1"/>
  <c r="AV13" i="1"/>
  <c r="AL13" i="1"/>
  <c r="AQ13" i="1"/>
  <c r="BA13" i="1"/>
  <c r="BF13" i="1"/>
  <c r="AB13" i="1"/>
  <c r="M13" i="1"/>
  <c r="AG13" i="1"/>
  <c r="R13" i="1"/>
  <c r="AZ14" i="1"/>
  <c r="AU14" i="1"/>
  <c r="BE14" i="1"/>
  <c r="AP14" i="1"/>
  <c r="AK14" i="1"/>
  <c r="Q14" i="1"/>
  <c r="AA14" i="1"/>
  <c r="L14" i="1"/>
  <c r="AF14" i="1"/>
  <c r="V14" i="1"/>
  <c r="E15" i="1"/>
  <c r="H14" i="1"/>
  <c r="M14" i="1" l="1"/>
  <c r="R14" i="1"/>
  <c r="AY14" i="1"/>
  <c r="AO14" i="1"/>
  <c r="U14" i="1"/>
  <c r="AJ14" i="1"/>
  <c r="W14" i="1"/>
  <c r="P14" i="1"/>
  <c r="K14" i="1"/>
  <c r="BD14" i="1"/>
  <c r="AT14" i="1"/>
  <c r="AS15" i="1"/>
  <c r="AN15" i="1"/>
  <c r="AD15" i="1"/>
  <c r="AX15" i="1"/>
  <c r="Y15" i="1"/>
  <c r="BC15" i="1"/>
  <c r="O15" i="1"/>
  <c r="J15" i="1"/>
  <c r="T15" i="1"/>
  <c r="AI15" i="1"/>
  <c r="AE14" i="1"/>
  <c r="Z14" i="1"/>
  <c r="AQ14" i="1"/>
  <c r="AG14" i="1"/>
  <c r="AV14" i="1"/>
  <c r="BE15" i="1"/>
  <c r="AZ15" i="1"/>
  <c r="AU15" i="1"/>
  <c r="AP15" i="1"/>
  <c r="AF15" i="1"/>
  <c r="AK15" i="1"/>
  <c r="V15" i="1"/>
  <c r="AA15" i="1"/>
  <c r="Q15" i="1"/>
  <c r="L15" i="1"/>
  <c r="E16" i="1"/>
  <c r="H15" i="1"/>
  <c r="BA14" i="1"/>
  <c r="BF14" i="1"/>
  <c r="AB14" i="1"/>
  <c r="AL14" i="1"/>
  <c r="G17" i="1"/>
  <c r="S16" i="1"/>
  <c r="N16" i="1"/>
  <c r="I16" i="1"/>
  <c r="R15" i="1" l="1"/>
  <c r="AO15" i="1"/>
  <c r="Z15" i="1"/>
  <c r="AJ15" i="1"/>
  <c r="BD15" i="1"/>
  <c r="U15" i="1"/>
  <c r="AT15" i="1"/>
  <c r="K15" i="1"/>
  <c r="AY15" i="1"/>
  <c r="AX16" i="1"/>
  <c r="AS16" i="1"/>
  <c r="O16" i="1"/>
  <c r="AD16" i="1"/>
  <c r="AI16" i="1"/>
  <c r="AN16" i="1"/>
  <c r="BC16" i="1"/>
  <c r="Y16" i="1"/>
  <c r="T16" i="1"/>
  <c r="J16" i="1"/>
  <c r="P15" i="1"/>
  <c r="AE15" i="1"/>
  <c r="S17" i="1"/>
  <c r="N17" i="1"/>
  <c r="I17" i="1"/>
  <c r="G18" i="1"/>
  <c r="BF15" i="1"/>
  <c r="AQ15" i="1"/>
  <c r="BA15" i="1"/>
  <c r="AV15" i="1"/>
  <c r="W15" i="1"/>
  <c r="AB15" i="1"/>
  <c r="AG15" i="1"/>
  <c r="M15" i="1"/>
  <c r="AL15" i="1"/>
  <c r="AU16" i="1"/>
  <c r="BE16" i="1"/>
  <c r="AP16" i="1"/>
  <c r="AZ16" i="1"/>
  <c r="AK16" i="1"/>
  <c r="AF16" i="1"/>
  <c r="AA16" i="1"/>
  <c r="L16" i="1"/>
  <c r="Q16" i="1"/>
  <c r="V16" i="1"/>
  <c r="E17" i="1"/>
  <c r="H16" i="1"/>
  <c r="M16" i="1" l="1"/>
  <c r="W16" i="1"/>
  <c r="P16" i="1"/>
  <c r="AE16" i="1"/>
  <c r="K16" i="1"/>
  <c r="AO16" i="1"/>
  <c r="AT16" i="1"/>
  <c r="BC17" i="1"/>
  <c r="AX17" i="1"/>
  <c r="AS17" i="1"/>
  <c r="AN17" i="1"/>
  <c r="AI17" i="1"/>
  <c r="T17" i="1"/>
  <c r="O17" i="1"/>
  <c r="J17" i="1"/>
  <c r="Y17" i="1"/>
  <c r="AD17" i="1"/>
  <c r="Z16" i="1"/>
  <c r="BD16" i="1"/>
  <c r="U16" i="1"/>
  <c r="AJ16" i="1"/>
  <c r="AY16" i="1"/>
  <c r="AG16" i="1"/>
  <c r="S18" i="1"/>
  <c r="G19" i="1"/>
  <c r="N18" i="1"/>
  <c r="I18" i="1"/>
  <c r="BA16" i="1"/>
  <c r="BF16" i="1"/>
  <c r="AQ16" i="1"/>
  <c r="AZ17" i="1"/>
  <c r="AU17" i="1"/>
  <c r="BE17" i="1"/>
  <c r="AP17" i="1"/>
  <c r="AK17" i="1"/>
  <c r="AF17" i="1"/>
  <c r="V17" i="1"/>
  <c r="AA17" i="1"/>
  <c r="Q17" i="1"/>
  <c r="L17" i="1"/>
  <c r="E18" i="1"/>
  <c r="H17" i="1"/>
  <c r="AB16" i="1"/>
  <c r="AL16" i="1"/>
  <c r="R16" i="1"/>
  <c r="AV16" i="1"/>
  <c r="Z17" i="1" l="1"/>
  <c r="AJ17" i="1"/>
  <c r="R17" i="1"/>
  <c r="AE17" i="1"/>
  <c r="AY17" i="1"/>
  <c r="AN18" i="1"/>
  <c r="BC18" i="1"/>
  <c r="AI18" i="1"/>
  <c r="Y18" i="1"/>
  <c r="J18" i="1"/>
  <c r="AS18" i="1"/>
  <c r="T18" i="1"/>
  <c r="AX18" i="1"/>
  <c r="AD18" i="1"/>
  <c r="O18" i="1"/>
  <c r="U17" i="1"/>
  <c r="BD17" i="1"/>
  <c r="K17" i="1"/>
  <c r="AO17" i="1"/>
  <c r="W17" i="1"/>
  <c r="P17" i="1"/>
  <c r="AT17" i="1"/>
  <c r="BF17" i="1"/>
  <c r="AL17" i="1"/>
  <c r="AQ17" i="1"/>
  <c r="AG17" i="1"/>
  <c r="AZ18" i="1"/>
  <c r="AU18" i="1"/>
  <c r="BE18" i="1"/>
  <c r="AP18" i="1"/>
  <c r="AK18" i="1"/>
  <c r="Q18" i="1"/>
  <c r="R18" i="1" s="1"/>
  <c r="AF18" i="1"/>
  <c r="AA18" i="1"/>
  <c r="L18" i="1"/>
  <c r="V18" i="1"/>
  <c r="E19" i="1"/>
  <c r="H18" i="1"/>
  <c r="G20" i="1"/>
  <c r="N19" i="1"/>
  <c r="I19" i="1"/>
  <c r="S19" i="1"/>
  <c r="M17" i="1"/>
  <c r="AV17" i="1"/>
  <c r="AB17" i="1"/>
  <c r="BA17" i="1"/>
  <c r="W18" i="1" l="1"/>
  <c r="AE18" i="1"/>
  <c r="K18" i="1"/>
  <c r="AY18" i="1"/>
  <c r="AS19" i="1"/>
  <c r="AT19" i="1" s="1"/>
  <c r="AN19" i="1"/>
  <c r="BC19" i="1"/>
  <c r="AD19" i="1"/>
  <c r="AI19" i="1"/>
  <c r="Y19" i="1"/>
  <c r="O19" i="1"/>
  <c r="J19" i="1"/>
  <c r="AX19" i="1"/>
  <c r="T19" i="1"/>
  <c r="Z18" i="1"/>
  <c r="U18" i="1"/>
  <c r="AJ18" i="1"/>
  <c r="AO18" i="1"/>
  <c r="P18" i="1"/>
  <c r="AT18" i="1"/>
  <c r="BD18" i="1"/>
  <c r="AG18" i="1"/>
  <c r="G21" i="1"/>
  <c r="S20" i="1"/>
  <c r="N20" i="1"/>
  <c r="I20" i="1"/>
  <c r="BA18" i="1"/>
  <c r="AV18" i="1"/>
  <c r="BE19" i="1"/>
  <c r="AZ19" i="1"/>
  <c r="AP19" i="1"/>
  <c r="AU19" i="1"/>
  <c r="AF19" i="1"/>
  <c r="V19" i="1"/>
  <c r="AA19" i="1"/>
  <c r="Q19" i="1"/>
  <c r="L19" i="1"/>
  <c r="AK19" i="1"/>
  <c r="E20" i="1"/>
  <c r="H19" i="1"/>
  <c r="BF18" i="1"/>
  <c r="M18" i="1"/>
  <c r="AQ18" i="1"/>
  <c r="AB18" i="1"/>
  <c r="AL18" i="1"/>
  <c r="W19" i="1" l="1"/>
  <c r="AY19" i="1"/>
  <c r="AJ19" i="1"/>
  <c r="K19" i="1"/>
  <c r="AE19" i="1"/>
  <c r="AX20" i="1"/>
  <c r="AS20" i="1"/>
  <c r="O20" i="1"/>
  <c r="BC20" i="1"/>
  <c r="AN20" i="1"/>
  <c r="AD20" i="1"/>
  <c r="Y20" i="1"/>
  <c r="T20" i="1"/>
  <c r="AI20" i="1"/>
  <c r="J20" i="1"/>
  <c r="P19" i="1"/>
  <c r="BD19" i="1"/>
  <c r="M19" i="1"/>
  <c r="U19" i="1"/>
  <c r="Z19" i="1"/>
  <c r="AO19" i="1"/>
  <c r="AL19" i="1"/>
  <c r="BF19" i="1"/>
  <c r="R19" i="1"/>
  <c r="BA19" i="1"/>
  <c r="AV19" i="1"/>
  <c r="AG19" i="1"/>
  <c r="AQ19" i="1"/>
  <c r="AU20" i="1"/>
  <c r="BE20" i="1"/>
  <c r="AP20" i="1"/>
  <c r="AZ20" i="1"/>
  <c r="AK20" i="1"/>
  <c r="AF20" i="1"/>
  <c r="AA20" i="1"/>
  <c r="L20" i="1"/>
  <c r="Q20" i="1"/>
  <c r="V20" i="1"/>
  <c r="E21" i="1"/>
  <c r="H20" i="1"/>
  <c r="AB19" i="1"/>
  <c r="N21" i="1"/>
  <c r="S21" i="1"/>
  <c r="G22" i="1"/>
  <c r="I21" i="1"/>
  <c r="W20" i="1" l="1"/>
  <c r="M20" i="1"/>
  <c r="Z20" i="1"/>
  <c r="P20" i="1"/>
  <c r="AE20" i="1"/>
  <c r="AT20" i="1"/>
  <c r="BC21" i="1"/>
  <c r="AX21" i="1"/>
  <c r="T21" i="1"/>
  <c r="O21" i="1"/>
  <c r="J21" i="1"/>
  <c r="AS21" i="1"/>
  <c r="AD21" i="1"/>
  <c r="Y21" i="1"/>
  <c r="AN21" i="1"/>
  <c r="AI21" i="1"/>
  <c r="AJ20" i="1"/>
  <c r="AO20" i="1"/>
  <c r="AY20" i="1"/>
  <c r="K20" i="1"/>
  <c r="U20" i="1"/>
  <c r="BD20" i="1"/>
  <c r="AZ21" i="1"/>
  <c r="AU21" i="1"/>
  <c r="BE21" i="1"/>
  <c r="AP21" i="1"/>
  <c r="AK21" i="1"/>
  <c r="AF21" i="1"/>
  <c r="V21" i="1"/>
  <c r="AA21" i="1"/>
  <c r="Q21" i="1"/>
  <c r="L21" i="1"/>
  <c r="M21" i="1" s="1"/>
  <c r="E22" i="1"/>
  <c r="H21" i="1"/>
  <c r="S22" i="1"/>
  <c r="G23" i="1"/>
  <c r="N22" i="1"/>
  <c r="I22" i="1"/>
  <c r="AB20" i="1"/>
  <c r="AG20" i="1"/>
  <c r="BF20" i="1"/>
  <c r="AL20" i="1"/>
  <c r="AQ20" i="1"/>
  <c r="AV20" i="1"/>
  <c r="R20" i="1"/>
  <c r="BA20" i="1"/>
  <c r="R21" i="1" l="1"/>
  <c r="P21" i="1"/>
  <c r="AE21" i="1"/>
  <c r="Z21" i="1"/>
  <c r="AN22" i="1"/>
  <c r="BC22" i="1"/>
  <c r="AI22" i="1"/>
  <c r="AX22" i="1"/>
  <c r="Y22" i="1"/>
  <c r="J22" i="1"/>
  <c r="T22" i="1"/>
  <c r="O22" i="1"/>
  <c r="AD22" i="1"/>
  <c r="AS22" i="1"/>
  <c r="U21" i="1"/>
  <c r="AJ21" i="1"/>
  <c r="AT21" i="1"/>
  <c r="AY21" i="1"/>
  <c r="AO21" i="1"/>
  <c r="K21" i="1"/>
  <c r="BD21" i="1"/>
  <c r="W21" i="1"/>
  <c r="BF21" i="1"/>
  <c r="AG21" i="1"/>
  <c r="AQ21" i="1"/>
  <c r="AB21" i="1"/>
  <c r="AZ22" i="1"/>
  <c r="AU22" i="1"/>
  <c r="BE22" i="1"/>
  <c r="AK22" i="1"/>
  <c r="AP22" i="1"/>
  <c r="Q22" i="1"/>
  <c r="AA22" i="1"/>
  <c r="L22" i="1"/>
  <c r="V22" i="1"/>
  <c r="AF22" i="1"/>
  <c r="E23" i="1"/>
  <c r="M22" i="1"/>
  <c r="H22" i="1"/>
  <c r="AV21" i="1"/>
  <c r="N23" i="1"/>
  <c r="G24" i="1"/>
  <c r="I23" i="1"/>
  <c r="S23" i="1"/>
  <c r="AL21" i="1"/>
  <c r="BA21" i="1"/>
  <c r="AJ22" i="1" l="1"/>
  <c r="R22" i="1"/>
  <c r="AT22" i="1"/>
  <c r="BD22" i="1"/>
  <c r="K22" i="1"/>
  <c r="AS23" i="1"/>
  <c r="AN23" i="1"/>
  <c r="AI23" i="1"/>
  <c r="AD23" i="1"/>
  <c r="AX23" i="1"/>
  <c r="Y23" i="1"/>
  <c r="BC23" i="1"/>
  <c r="O23" i="1"/>
  <c r="J23" i="1"/>
  <c r="T23" i="1"/>
  <c r="AE22" i="1"/>
  <c r="Z22" i="1"/>
  <c r="AO22" i="1"/>
  <c r="U22" i="1"/>
  <c r="P22" i="1"/>
  <c r="AY22" i="1"/>
  <c r="BA22" i="1"/>
  <c r="AB22" i="1"/>
  <c r="BF22" i="1"/>
  <c r="AG22" i="1"/>
  <c r="BE23" i="1"/>
  <c r="AZ23" i="1"/>
  <c r="AP23" i="1"/>
  <c r="AU23" i="1"/>
  <c r="AF23" i="1"/>
  <c r="V23" i="1"/>
  <c r="AK23" i="1"/>
  <c r="AA23" i="1"/>
  <c r="Q23" i="1"/>
  <c r="L23" i="1"/>
  <c r="E24" i="1"/>
  <c r="H23" i="1"/>
  <c r="G25" i="1"/>
  <c r="S24" i="1"/>
  <c r="I24" i="1"/>
  <c r="N24" i="1"/>
  <c r="AL22" i="1"/>
  <c r="AV22" i="1"/>
  <c r="W22" i="1"/>
  <c r="AQ22" i="1"/>
  <c r="R23" i="1" l="1"/>
  <c r="M23" i="1"/>
  <c r="Z23" i="1"/>
  <c r="BD23" i="1"/>
  <c r="AX24" i="1"/>
  <c r="AS24" i="1"/>
  <c r="O24" i="1"/>
  <c r="AI24" i="1"/>
  <c r="AD24" i="1"/>
  <c r="BC24" i="1"/>
  <c r="J24" i="1"/>
  <c r="Y24" i="1"/>
  <c r="T24" i="1"/>
  <c r="AN24" i="1"/>
  <c r="U23" i="1"/>
  <c r="AO23" i="1"/>
  <c r="K23" i="1"/>
  <c r="AY23" i="1"/>
  <c r="AT23" i="1"/>
  <c r="AJ23" i="1"/>
  <c r="P23" i="1"/>
  <c r="AE23" i="1"/>
  <c r="BF23" i="1"/>
  <c r="BA23" i="1"/>
  <c r="AG23" i="1"/>
  <c r="W23" i="1"/>
  <c r="S25" i="1"/>
  <c r="N25" i="1"/>
  <c r="I25" i="1"/>
  <c r="G26" i="1"/>
  <c r="AL23" i="1"/>
  <c r="AB23" i="1"/>
  <c r="AV23" i="1"/>
  <c r="AQ23" i="1"/>
  <c r="AU24" i="1"/>
  <c r="BE24" i="1"/>
  <c r="AZ24" i="1"/>
  <c r="AP24" i="1"/>
  <c r="AK24" i="1"/>
  <c r="AF24" i="1"/>
  <c r="AA24" i="1"/>
  <c r="L24" i="1"/>
  <c r="Q24" i="1"/>
  <c r="V24" i="1"/>
  <c r="E25" i="1"/>
  <c r="H24" i="1"/>
  <c r="AJ24" i="1" l="1"/>
  <c r="R24" i="1"/>
  <c r="U24" i="1"/>
  <c r="AE24" i="1"/>
  <c r="BC25" i="1"/>
  <c r="AX25" i="1"/>
  <c r="AS25" i="1"/>
  <c r="AN25" i="1"/>
  <c r="T25" i="1"/>
  <c r="O25" i="1"/>
  <c r="J25" i="1"/>
  <c r="AI25" i="1"/>
  <c r="AD25" i="1"/>
  <c r="Y25" i="1"/>
  <c r="AY24" i="1"/>
  <c r="W24" i="1"/>
  <c r="Z24" i="1"/>
  <c r="K24" i="1"/>
  <c r="P24" i="1"/>
  <c r="AO24" i="1"/>
  <c r="BD24" i="1"/>
  <c r="AT24" i="1"/>
  <c r="BF24" i="1"/>
  <c r="AB24" i="1"/>
  <c r="AQ24" i="1"/>
  <c r="M24" i="1"/>
  <c r="AL24" i="1"/>
  <c r="AZ25" i="1"/>
  <c r="AU25" i="1"/>
  <c r="BE25" i="1"/>
  <c r="AP25" i="1"/>
  <c r="AK25" i="1"/>
  <c r="AF25" i="1"/>
  <c r="V25" i="1"/>
  <c r="AA25" i="1"/>
  <c r="L25" i="1"/>
  <c r="M25" i="1" s="1"/>
  <c r="Q25" i="1"/>
  <c r="E26" i="1"/>
  <c r="H25" i="1"/>
  <c r="AG24" i="1"/>
  <c r="BA24" i="1"/>
  <c r="AV24" i="1"/>
  <c r="S26" i="1"/>
  <c r="G27" i="1"/>
  <c r="I26" i="1"/>
  <c r="N26" i="1"/>
  <c r="Z25" i="1" l="1"/>
  <c r="R25" i="1"/>
  <c r="U25" i="1"/>
  <c r="BD25" i="1"/>
  <c r="AO25" i="1"/>
  <c r="AJ25" i="1"/>
  <c r="W25" i="1"/>
  <c r="K25" i="1"/>
  <c r="AT25" i="1"/>
  <c r="AE25" i="1"/>
  <c r="AN26" i="1"/>
  <c r="BC26" i="1"/>
  <c r="AI26" i="1"/>
  <c r="Y26" i="1"/>
  <c r="J26" i="1"/>
  <c r="AS26" i="1"/>
  <c r="T26" i="1"/>
  <c r="AX26" i="1"/>
  <c r="AD26" i="1"/>
  <c r="O26" i="1"/>
  <c r="P25" i="1"/>
  <c r="AY25" i="1"/>
  <c r="AG25" i="1"/>
  <c r="BF25" i="1"/>
  <c r="AV25" i="1"/>
  <c r="AZ26" i="1"/>
  <c r="AU26" i="1"/>
  <c r="BE26" i="1"/>
  <c r="AP26" i="1"/>
  <c r="AK26" i="1"/>
  <c r="AF26" i="1"/>
  <c r="Q26" i="1"/>
  <c r="AA26" i="1"/>
  <c r="L26" i="1"/>
  <c r="M26" i="1" s="1"/>
  <c r="V26" i="1"/>
  <c r="E27" i="1"/>
  <c r="W26" i="1"/>
  <c r="H26" i="1"/>
  <c r="G28" i="1"/>
  <c r="S27" i="1"/>
  <c r="N27" i="1"/>
  <c r="I27" i="1"/>
  <c r="AB25" i="1"/>
  <c r="AL25" i="1"/>
  <c r="BA25" i="1"/>
  <c r="AQ25" i="1"/>
  <c r="U26" i="1" l="1"/>
  <c r="Z26" i="1"/>
  <c r="AJ26" i="1"/>
  <c r="AS27" i="1"/>
  <c r="AN27" i="1"/>
  <c r="BC27" i="1"/>
  <c r="AD27" i="1"/>
  <c r="Y27" i="1"/>
  <c r="AX27" i="1"/>
  <c r="AI27" i="1"/>
  <c r="O27" i="1"/>
  <c r="J27" i="1"/>
  <c r="T27" i="1"/>
  <c r="P26" i="1"/>
  <c r="AT26" i="1"/>
  <c r="BD26" i="1"/>
  <c r="AY26" i="1"/>
  <c r="AE26" i="1"/>
  <c r="K26" i="1"/>
  <c r="AO26" i="1"/>
  <c r="BA26" i="1"/>
  <c r="BF26" i="1"/>
  <c r="AL26" i="1"/>
  <c r="AV26" i="1"/>
  <c r="AB26" i="1"/>
  <c r="R26" i="1"/>
  <c r="AQ26" i="1"/>
  <c r="G29" i="1"/>
  <c r="S28" i="1"/>
  <c r="I28" i="1"/>
  <c r="N28" i="1"/>
  <c r="AG26" i="1"/>
  <c r="BE27" i="1"/>
  <c r="AZ27" i="1"/>
  <c r="AP27" i="1"/>
  <c r="AF27" i="1"/>
  <c r="AU27" i="1"/>
  <c r="V27" i="1"/>
  <c r="AK27" i="1"/>
  <c r="AA27" i="1"/>
  <c r="Q27" i="1"/>
  <c r="L27" i="1"/>
  <c r="E28" i="1"/>
  <c r="H27" i="1"/>
  <c r="M27" i="1" l="1"/>
  <c r="W27" i="1"/>
  <c r="BD27" i="1"/>
  <c r="P27" i="1"/>
  <c r="AE27" i="1"/>
  <c r="AX28" i="1"/>
  <c r="AS28" i="1"/>
  <c r="AI28" i="1"/>
  <c r="O28" i="1"/>
  <c r="BC28" i="1"/>
  <c r="AN28" i="1"/>
  <c r="AD28" i="1"/>
  <c r="Y28" i="1"/>
  <c r="T28" i="1"/>
  <c r="J28" i="1"/>
  <c r="AJ27" i="1"/>
  <c r="R27" i="1"/>
  <c r="U27" i="1"/>
  <c r="AY27" i="1"/>
  <c r="AO27" i="1"/>
  <c r="K27" i="1"/>
  <c r="Z27" i="1"/>
  <c r="AT27" i="1"/>
  <c r="AG27" i="1"/>
  <c r="BF27" i="1"/>
  <c r="AQ27" i="1"/>
  <c r="BA27" i="1"/>
  <c r="AB27" i="1"/>
  <c r="AL27" i="1"/>
  <c r="AU28" i="1"/>
  <c r="BE28" i="1"/>
  <c r="AZ28" i="1"/>
  <c r="AP28" i="1"/>
  <c r="AK28" i="1"/>
  <c r="AF28" i="1"/>
  <c r="AA28" i="1"/>
  <c r="L28" i="1"/>
  <c r="Q28" i="1"/>
  <c r="V28" i="1"/>
  <c r="E29" i="1"/>
  <c r="H28" i="1"/>
  <c r="S29" i="1"/>
  <c r="N29" i="1"/>
  <c r="I29" i="1"/>
  <c r="G30" i="1"/>
  <c r="AV27" i="1"/>
  <c r="M28" i="1" l="1"/>
  <c r="U28" i="1"/>
  <c r="BD28" i="1"/>
  <c r="AY28" i="1"/>
  <c r="Z28" i="1"/>
  <c r="P28" i="1"/>
  <c r="BC29" i="1"/>
  <c r="AX29" i="1"/>
  <c r="T29" i="1"/>
  <c r="AI29" i="1"/>
  <c r="O29" i="1"/>
  <c r="J29" i="1"/>
  <c r="AS29" i="1"/>
  <c r="AN29" i="1"/>
  <c r="AD29" i="1"/>
  <c r="Y29" i="1"/>
  <c r="AE28" i="1"/>
  <c r="AJ28" i="1"/>
  <c r="W28" i="1"/>
  <c r="K28" i="1"/>
  <c r="AO28" i="1"/>
  <c r="AT28" i="1"/>
  <c r="BF28" i="1"/>
  <c r="AQ28" i="1"/>
  <c r="R28" i="1"/>
  <c r="BA28" i="1"/>
  <c r="AG28" i="1"/>
  <c r="AB28" i="1"/>
  <c r="AL28" i="1"/>
  <c r="AZ29" i="1"/>
  <c r="AU29" i="1"/>
  <c r="BE29" i="1"/>
  <c r="AP29" i="1"/>
  <c r="AK29" i="1"/>
  <c r="AF29" i="1"/>
  <c r="V29" i="1"/>
  <c r="AA29" i="1"/>
  <c r="Q29" i="1"/>
  <c r="L29" i="1"/>
  <c r="E30" i="1"/>
  <c r="H29" i="1"/>
  <c r="S30" i="1"/>
  <c r="G31" i="1"/>
  <c r="I30" i="1"/>
  <c r="N30" i="1"/>
  <c r="AV28" i="1"/>
  <c r="AO29" i="1" l="1"/>
  <c r="U29" i="1"/>
  <c r="AT29" i="1"/>
  <c r="AN30" i="1"/>
  <c r="BC30" i="1"/>
  <c r="AI30" i="1"/>
  <c r="AX30" i="1"/>
  <c r="Y30" i="1"/>
  <c r="J30" i="1"/>
  <c r="T30" i="1"/>
  <c r="AS30" i="1"/>
  <c r="AD30" i="1"/>
  <c r="O30" i="1"/>
  <c r="Z29" i="1"/>
  <c r="K29" i="1"/>
  <c r="AY29" i="1"/>
  <c r="AJ29" i="1"/>
  <c r="AE29" i="1"/>
  <c r="P29" i="1"/>
  <c r="BD29" i="1"/>
  <c r="AQ29" i="1"/>
  <c r="W29" i="1"/>
  <c r="R29" i="1"/>
  <c r="AB29" i="1"/>
  <c r="AL29" i="1"/>
  <c r="AZ30" i="1"/>
  <c r="AU30" i="1"/>
  <c r="BE30" i="1"/>
  <c r="AP30" i="1"/>
  <c r="AK30" i="1"/>
  <c r="Q30" i="1"/>
  <c r="AA30" i="1"/>
  <c r="L30" i="1"/>
  <c r="AF30" i="1"/>
  <c r="V30" i="1"/>
  <c r="E31" i="1"/>
  <c r="H30" i="1"/>
  <c r="BF29" i="1"/>
  <c r="AV29" i="1"/>
  <c r="G32" i="1"/>
  <c r="I31" i="1"/>
  <c r="N31" i="1"/>
  <c r="S31" i="1"/>
  <c r="M29" i="1"/>
  <c r="AG29" i="1"/>
  <c r="BA29" i="1"/>
  <c r="AY30" i="1" l="1"/>
  <c r="AO30" i="1"/>
  <c r="U30" i="1"/>
  <c r="AJ30" i="1"/>
  <c r="P30" i="1"/>
  <c r="K30" i="1"/>
  <c r="BD30" i="1"/>
  <c r="AT30" i="1"/>
  <c r="AS31" i="1"/>
  <c r="AN31" i="1"/>
  <c r="AD31" i="1"/>
  <c r="AX31" i="1"/>
  <c r="Y31" i="1"/>
  <c r="BC31" i="1"/>
  <c r="O31" i="1"/>
  <c r="J31" i="1"/>
  <c r="AI31" i="1"/>
  <c r="AJ31" i="1" s="1"/>
  <c r="T31" i="1"/>
  <c r="AE30" i="1"/>
  <c r="Z30" i="1"/>
  <c r="BA30" i="1"/>
  <c r="G33" i="1"/>
  <c r="S32" i="1"/>
  <c r="N32" i="1"/>
  <c r="I32" i="1"/>
  <c r="BF30" i="1"/>
  <c r="R30" i="1"/>
  <c r="AL30" i="1"/>
  <c r="AQ30" i="1"/>
  <c r="W30" i="1"/>
  <c r="BE31" i="1"/>
  <c r="AZ31" i="1"/>
  <c r="AU31" i="1"/>
  <c r="AP31" i="1"/>
  <c r="AF31" i="1"/>
  <c r="AK31" i="1"/>
  <c r="V31" i="1"/>
  <c r="W31" i="1" s="1"/>
  <c r="AA31" i="1"/>
  <c r="Q31" i="1"/>
  <c r="R31" i="1" s="1"/>
  <c r="L31" i="1"/>
  <c r="E32" i="1"/>
  <c r="H31" i="1"/>
  <c r="AG30" i="1"/>
  <c r="M30" i="1"/>
  <c r="AV30" i="1"/>
  <c r="AB30" i="1"/>
  <c r="M31" i="1" l="1"/>
  <c r="U31" i="1"/>
  <c r="BD31" i="1"/>
  <c r="AO31" i="1"/>
  <c r="AT31" i="1"/>
  <c r="K31" i="1"/>
  <c r="AY31" i="1"/>
  <c r="AX32" i="1"/>
  <c r="AS32" i="1"/>
  <c r="O32" i="1"/>
  <c r="AD32" i="1"/>
  <c r="BC32" i="1"/>
  <c r="AN32" i="1"/>
  <c r="AI32" i="1"/>
  <c r="Y32" i="1"/>
  <c r="T32" i="1"/>
  <c r="J32" i="1"/>
  <c r="Z31" i="1"/>
  <c r="P31" i="1"/>
  <c r="AE31" i="1"/>
  <c r="AV31" i="1"/>
  <c r="AG31" i="1"/>
  <c r="AL31" i="1"/>
  <c r="S33" i="1"/>
  <c r="N33" i="1"/>
  <c r="G34" i="1"/>
  <c r="I33" i="1"/>
  <c r="BA31" i="1"/>
  <c r="AU32" i="1"/>
  <c r="BE32" i="1"/>
  <c r="AP32" i="1"/>
  <c r="AZ32" i="1"/>
  <c r="AK32" i="1"/>
  <c r="AF32" i="1"/>
  <c r="AA32" i="1"/>
  <c r="L32" i="1"/>
  <c r="Q32" i="1"/>
  <c r="V32" i="1"/>
  <c r="E33" i="1"/>
  <c r="H32" i="1"/>
  <c r="AQ31" i="1"/>
  <c r="BF31" i="1"/>
  <c r="AB31" i="1"/>
  <c r="R32" i="1" l="1"/>
  <c r="AE32" i="1"/>
  <c r="W32" i="1"/>
  <c r="AJ32" i="1"/>
  <c r="P32" i="1"/>
  <c r="BC33" i="1"/>
  <c r="AX33" i="1"/>
  <c r="AS33" i="1"/>
  <c r="AN33" i="1"/>
  <c r="AI33" i="1"/>
  <c r="T33" i="1"/>
  <c r="O33" i="1"/>
  <c r="J33" i="1"/>
  <c r="AD33" i="1"/>
  <c r="Y33" i="1"/>
  <c r="Z32" i="1"/>
  <c r="K32" i="1"/>
  <c r="AO32" i="1"/>
  <c r="AT32" i="1"/>
  <c r="U32" i="1"/>
  <c r="BD32" i="1"/>
  <c r="AY32" i="1"/>
  <c r="BA32" i="1"/>
  <c r="M32" i="1"/>
  <c r="BF32" i="1"/>
  <c r="AB32" i="1"/>
  <c r="AG32" i="1"/>
  <c r="AV32" i="1"/>
  <c r="AZ33" i="1"/>
  <c r="AU33" i="1"/>
  <c r="BE33" i="1"/>
  <c r="AP33" i="1"/>
  <c r="AK33" i="1"/>
  <c r="AF33" i="1"/>
  <c r="V33" i="1"/>
  <c r="AA33" i="1"/>
  <c r="Q33" i="1"/>
  <c r="L33" i="1"/>
  <c r="E34" i="1"/>
  <c r="H33" i="1"/>
  <c r="AQ32" i="1"/>
  <c r="AL32" i="1"/>
  <c r="G35" i="1"/>
  <c r="N34" i="1"/>
  <c r="S34" i="1"/>
  <c r="I34" i="1"/>
  <c r="K33" i="1" l="1"/>
  <c r="AO33" i="1"/>
  <c r="AT33" i="1"/>
  <c r="P33" i="1"/>
  <c r="AN34" i="1"/>
  <c r="BC34" i="1"/>
  <c r="AI34" i="1"/>
  <c r="Y34" i="1"/>
  <c r="J34" i="1"/>
  <c r="AS34" i="1"/>
  <c r="T34" i="1"/>
  <c r="AX34" i="1"/>
  <c r="AD34" i="1"/>
  <c r="O34" i="1"/>
  <c r="Z33" i="1"/>
  <c r="U33" i="1"/>
  <c r="AY33" i="1"/>
  <c r="M33" i="1"/>
  <c r="AE33" i="1"/>
  <c r="AJ33" i="1"/>
  <c r="BD33" i="1"/>
  <c r="AG33" i="1"/>
  <c r="AV33" i="1"/>
  <c r="AQ33" i="1"/>
  <c r="AL33" i="1"/>
  <c r="N35" i="1"/>
  <c r="G36" i="1"/>
  <c r="I35" i="1"/>
  <c r="S35" i="1"/>
  <c r="R33" i="1"/>
  <c r="W33" i="1"/>
  <c r="BA33" i="1"/>
  <c r="BF33" i="1"/>
  <c r="AZ34" i="1"/>
  <c r="AU34" i="1"/>
  <c r="BE34" i="1"/>
  <c r="AP34" i="1"/>
  <c r="AK34" i="1"/>
  <c r="Q34" i="1"/>
  <c r="AF34" i="1"/>
  <c r="AA34" i="1"/>
  <c r="L34" i="1"/>
  <c r="V34" i="1"/>
  <c r="E35" i="1"/>
  <c r="H34" i="1"/>
  <c r="AB33" i="1"/>
  <c r="R34" i="1" l="1"/>
  <c r="AJ34" i="1"/>
  <c r="M34" i="1"/>
  <c r="W34" i="1"/>
  <c r="BD34" i="1"/>
  <c r="AT34" i="1"/>
  <c r="AE34" i="1"/>
  <c r="K34" i="1"/>
  <c r="AO34" i="1"/>
  <c r="U34" i="1"/>
  <c r="P34" i="1"/>
  <c r="AS35" i="1"/>
  <c r="AN35" i="1"/>
  <c r="BC35" i="1"/>
  <c r="AD35" i="1"/>
  <c r="AI35" i="1"/>
  <c r="Y35" i="1"/>
  <c r="T35" i="1"/>
  <c r="AX35" i="1"/>
  <c r="O35" i="1"/>
  <c r="J35" i="1"/>
  <c r="AY34" i="1"/>
  <c r="Z34" i="1"/>
  <c r="BA34" i="1"/>
  <c r="BE35" i="1"/>
  <c r="AZ35" i="1"/>
  <c r="AP35" i="1"/>
  <c r="AU35" i="1"/>
  <c r="AF35" i="1"/>
  <c r="V35" i="1"/>
  <c r="AK35" i="1"/>
  <c r="AA35" i="1"/>
  <c r="Q35" i="1"/>
  <c r="L35" i="1"/>
  <c r="E36" i="1"/>
  <c r="H35" i="1"/>
  <c r="BF34" i="1"/>
  <c r="AV34" i="1"/>
  <c r="S36" i="1"/>
  <c r="N36" i="1"/>
  <c r="G37" i="1"/>
  <c r="I36" i="1"/>
  <c r="AL34" i="1"/>
  <c r="AB34" i="1"/>
  <c r="AQ34" i="1"/>
  <c r="AG34" i="1"/>
  <c r="M35" i="1" l="1"/>
  <c r="W35" i="1"/>
  <c r="K35" i="1"/>
  <c r="AJ35" i="1"/>
  <c r="Z35" i="1"/>
  <c r="AO35" i="1"/>
  <c r="AT35" i="1"/>
  <c r="AX36" i="1"/>
  <c r="AS36" i="1"/>
  <c r="O36" i="1"/>
  <c r="BC36" i="1"/>
  <c r="AN36" i="1"/>
  <c r="AD36" i="1"/>
  <c r="Y36" i="1"/>
  <c r="T36" i="1"/>
  <c r="J36" i="1"/>
  <c r="AI36" i="1"/>
  <c r="AY35" i="1"/>
  <c r="AE35" i="1"/>
  <c r="P35" i="1"/>
  <c r="U35" i="1"/>
  <c r="BD35" i="1"/>
  <c r="BF35" i="1"/>
  <c r="AL35" i="1"/>
  <c r="R35" i="1"/>
  <c r="AQ35" i="1"/>
  <c r="N37" i="1"/>
  <c r="S37" i="1"/>
  <c r="I37" i="1"/>
  <c r="G38" i="1"/>
  <c r="AB35" i="1"/>
  <c r="AG35" i="1"/>
  <c r="AU36" i="1"/>
  <c r="BE36" i="1"/>
  <c r="AP36" i="1"/>
  <c r="AK36" i="1"/>
  <c r="AZ36" i="1"/>
  <c r="AF36" i="1"/>
  <c r="AA36" i="1"/>
  <c r="L36" i="1"/>
  <c r="Q36" i="1"/>
  <c r="V36" i="1"/>
  <c r="E37" i="1"/>
  <c r="H36" i="1"/>
  <c r="AV35" i="1"/>
  <c r="BA35" i="1"/>
  <c r="P36" i="1" l="1"/>
  <c r="W36" i="1"/>
  <c r="AJ36" i="1"/>
  <c r="Z36" i="1"/>
  <c r="R36" i="1"/>
  <c r="AT36" i="1"/>
  <c r="K36" i="1"/>
  <c r="AO36" i="1"/>
  <c r="AY36" i="1"/>
  <c r="AE36" i="1"/>
  <c r="BC37" i="1"/>
  <c r="AX37" i="1"/>
  <c r="T37" i="1"/>
  <c r="O37" i="1"/>
  <c r="J37" i="1"/>
  <c r="AS37" i="1"/>
  <c r="AI37" i="1"/>
  <c r="AD37" i="1"/>
  <c r="Y37" i="1"/>
  <c r="AN37" i="1"/>
  <c r="U36" i="1"/>
  <c r="BD36" i="1"/>
  <c r="M36" i="1"/>
  <c r="AB36" i="1"/>
  <c r="BA36" i="1"/>
  <c r="AG36" i="1"/>
  <c r="G39" i="1"/>
  <c r="N38" i="1"/>
  <c r="S38" i="1"/>
  <c r="I38" i="1"/>
  <c r="AV36" i="1"/>
  <c r="AZ37" i="1"/>
  <c r="AU37" i="1"/>
  <c r="BE37" i="1"/>
  <c r="AP37" i="1"/>
  <c r="AK37" i="1"/>
  <c r="AF37" i="1"/>
  <c r="V37" i="1"/>
  <c r="AA37" i="1"/>
  <c r="Q37" i="1"/>
  <c r="L37" i="1"/>
  <c r="M37" i="1" s="1"/>
  <c r="E38" i="1"/>
  <c r="H37" i="1"/>
  <c r="AL36" i="1"/>
  <c r="BF36" i="1"/>
  <c r="AQ36" i="1"/>
  <c r="W37" i="1" l="1"/>
  <c r="AO37" i="1"/>
  <c r="AT37" i="1"/>
  <c r="K37" i="1"/>
  <c r="BD37" i="1"/>
  <c r="AN38" i="1"/>
  <c r="BC38" i="1"/>
  <c r="AI38" i="1"/>
  <c r="AX38" i="1"/>
  <c r="Y38" i="1"/>
  <c r="J38" i="1"/>
  <c r="T38" i="1"/>
  <c r="AS38" i="1"/>
  <c r="AD38" i="1"/>
  <c r="O38" i="1"/>
  <c r="AE37" i="1"/>
  <c r="P37" i="1"/>
  <c r="AY37" i="1"/>
  <c r="Z37" i="1"/>
  <c r="AJ37" i="1"/>
  <c r="U37" i="1"/>
  <c r="AQ37" i="1"/>
  <c r="AL37" i="1"/>
  <c r="AZ38" i="1"/>
  <c r="AU38" i="1"/>
  <c r="BE38" i="1"/>
  <c r="AK38" i="1"/>
  <c r="Q38" i="1"/>
  <c r="R38" i="1" s="1"/>
  <c r="AA38" i="1"/>
  <c r="L38" i="1"/>
  <c r="M38" i="1" s="1"/>
  <c r="AP38" i="1"/>
  <c r="AF38" i="1"/>
  <c r="V38" i="1"/>
  <c r="E39" i="1"/>
  <c r="H38" i="1"/>
  <c r="N39" i="1"/>
  <c r="S39" i="1"/>
  <c r="G40" i="1"/>
  <c r="I39" i="1"/>
  <c r="BF37" i="1"/>
  <c r="AV37" i="1"/>
  <c r="AB37" i="1"/>
  <c r="BA37" i="1"/>
  <c r="R37" i="1"/>
  <c r="AG37" i="1"/>
  <c r="AY38" i="1" l="1"/>
  <c r="AJ38" i="1"/>
  <c r="AT38" i="1"/>
  <c r="U38" i="1"/>
  <c r="P38" i="1"/>
  <c r="K38" i="1"/>
  <c r="BD38" i="1"/>
  <c r="AS39" i="1"/>
  <c r="AN39" i="1"/>
  <c r="AI39" i="1"/>
  <c r="AD39" i="1"/>
  <c r="AX39" i="1"/>
  <c r="Y39" i="1"/>
  <c r="BC39" i="1"/>
  <c r="O39" i="1"/>
  <c r="J39" i="1"/>
  <c r="T39" i="1"/>
  <c r="AE38" i="1"/>
  <c r="Z38" i="1"/>
  <c r="AO38" i="1"/>
  <c r="AV38" i="1"/>
  <c r="S40" i="1"/>
  <c r="G41" i="1"/>
  <c r="N40" i="1"/>
  <c r="I40" i="1"/>
  <c r="AB38" i="1"/>
  <c r="BF38" i="1"/>
  <c r="AQ38" i="1"/>
  <c r="AL38" i="1"/>
  <c r="AG38" i="1"/>
  <c r="BA38" i="1"/>
  <c r="W38" i="1"/>
  <c r="BE39" i="1"/>
  <c r="AZ39" i="1"/>
  <c r="AP39" i="1"/>
  <c r="AU39" i="1"/>
  <c r="AF39" i="1"/>
  <c r="V39" i="1"/>
  <c r="AK39" i="1"/>
  <c r="AA39" i="1"/>
  <c r="Q39" i="1"/>
  <c r="R39" i="1" s="1"/>
  <c r="L39" i="1"/>
  <c r="E40" i="1"/>
  <c r="H39" i="1"/>
  <c r="BD39" i="1" l="1"/>
  <c r="AJ39" i="1"/>
  <c r="Z39" i="1"/>
  <c r="AO39" i="1"/>
  <c r="U39" i="1"/>
  <c r="W39" i="1"/>
  <c r="K39" i="1"/>
  <c r="AY39" i="1"/>
  <c r="AT39" i="1"/>
  <c r="AX40" i="1"/>
  <c r="AS40" i="1"/>
  <c r="O40" i="1"/>
  <c r="AI40" i="1"/>
  <c r="AD40" i="1"/>
  <c r="Y40" i="1"/>
  <c r="BC40" i="1"/>
  <c r="T40" i="1"/>
  <c r="AN40" i="1"/>
  <c r="J40" i="1"/>
  <c r="P39" i="1"/>
  <c r="AE39" i="1"/>
  <c r="BF39" i="1"/>
  <c r="AG39" i="1"/>
  <c r="AB39" i="1"/>
  <c r="AV39" i="1"/>
  <c r="AQ39" i="1"/>
  <c r="M39" i="1"/>
  <c r="AU40" i="1"/>
  <c r="BE40" i="1"/>
  <c r="AZ40" i="1"/>
  <c r="AP40" i="1"/>
  <c r="AK40" i="1"/>
  <c r="AF40" i="1"/>
  <c r="AA40" i="1"/>
  <c r="L40" i="1"/>
  <c r="Q40" i="1"/>
  <c r="V40" i="1"/>
  <c r="E41" i="1"/>
  <c r="H40" i="1"/>
  <c r="S41" i="1"/>
  <c r="I41" i="1"/>
  <c r="G42" i="1"/>
  <c r="N41" i="1"/>
  <c r="AL39" i="1"/>
  <c r="BA39" i="1"/>
  <c r="W40" i="1" l="1"/>
  <c r="BD40" i="1"/>
  <c r="Z40" i="1"/>
  <c r="AT40" i="1"/>
  <c r="BC41" i="1"/>
  <c r="AX41" i="1"/>
  <c r="AS41" i="1"/>
  <c r="AN41" i="1"/>
  <c r="T41" i="1"/>
  <c r="O41" i="1"/>
  <c r="J41" i="1"/>
  <c r="Y41" i="1"/>
  <c r="AI41" i="1"/>
  <c r="AD41" i="1"/>
  <c r="AO40" i="1"/>
  <c r="AE40" i="1"/>
  <c r="AY40" i="1"/>
  <c r="P40" i="1"/>
  <c r="R40" i="1"/>
  <c r="K40" i="1"/>
  <c r="U40" i="1"/>
  <c r="AJ40" i="1"/>
  <c r="AG40" i="1"/>
  <c r="G43" i="1"/>
  <c r="S42" i="1"/>
  <c r="N42" i="1"/>
  <c r="I42" i="1"/>
  <c r="AB40" i="1"/>
  <c r="AL40" i="1"/>
  <c r="BA40" i="1"/>
  <c r="AQ40" i="1"/>
  <c r="AZ41" i="1"/>
  <c r="AU41" i="1"/>
  <c r="BE41" i="1"/>
  <c r="AP41" i="1"/>
  <c r="AK41" i="1"/>
  <c r="AF41" i="1"/>
  <c r="V41" i="1"/>
  <c r="AA41" i="1"/>
  <c r="L41" i="1"/>
  <c r="Q41" i="1"/>
  <c r="E42" i="1"/>
  <c r="H41" i="1"/>
  <c r="M40" i="1"/>
  <c r="BF40" i="1"/>
  <c r="AV40" i="1"/>
  <c r="AE41" i="1" l="1"/>
  <c r="P41" i="1"/>
  <c r="AY41" i="1"/>
  <c r="R41" i="1"/>
  <c r="K41" i="1"/>
  <c r="AT41" i="1"/>
  <c r="AJ41" i="1"/>
  <c r="U41" i="1"/>
  <c r="BD41" i="1"/>
  <c r="AN42" i="1"/>
  <c r="BC42" i="1"/>
  <c r="AI42" i="1"/>
  <c r="Y42" i="1"/>
  <c r="J42" i="1"/>
  <c r="AS42" i="1"/>
  <c r="T42" i="1"/>
  <c r="W42" i="1" s="1"/>
  <c r="AX42" i="1"/>
  <c r="AD42" i="1"/>
  <c r="O42" i="1"/>
  <c r="M41" i="1"/>
  <c r="Z41" i="1"/>
  <c r="AO41" i="1"/>
  <c r="BF41" i="1"/>
  <c r="BA41" i="1"/>
  <c r="G44" i="1"/>
  <c r="S43" i="1"/>
  <c r="N43" i="1"/>
  <c r="I43" i="1"/>
  <c r="AV41" i="1"/>
  <c r="AZ42" i="1"/>
  <c r="AU42" i="1"/>
  <c r="BE42" i="1"/>
  <c r="AP42" i="1"/>
  <c r="AK42" i="1"/>
  <c r="AF42" i="1"/>
  <c r="Q42" i="1"/>
  <c r="AA42" i="1"/>
  <c r="L42" i="1"/>
  <c r="V42" i="1"/>
  <c r="E43" i="1"/>
  <c r="H42" i="1"/>
  <c r="AG41" i="1"/>
  <c r="W41" i="1"/>
  <c r="AB41" i="1"/>
  <c r="AL41" i="1"/>
  <c r="AQ41" i="1"/>
  <c r="AE42" i="1" l="1"/>
  <c r="AO42" i="1"/>
  <c r="P42" i="1"/>
  <c r="R42" i="1"/>
  <c r="K42" i="1"/>
  <c r="AY42" i="1"/>
  <c r="Z42" i="1"/>
  <c r="AS43" i="1"/>
  <c r="AN43" i="1"/>
  <c r="BC43" i="1"/>
  <c r="AD43" i="1"/>
  <c r="Y43" i="1"/>
  <c r="AX43" i="1"/>
  <c r="AI43" i="1"/>
  <c r="O43" i="1"/>
  <c r="J43" i="1"/>
  <c r="K43" i="1" s="1"/>
  <c r="T43" i="1"/>
  <c r="U42" i="1"/>
  <c r="AJ42" i="1"/>
  <c r="AT42" i="1"/>
  <c r="BD42" i="1"/>
  <c r="BF42" i="1"/>
  <c r="AV42" i="1"/>
  <c r="AG42" i="1"/>
  <c r="AQ42" i="1"/>
  <c r="AL42" i="1"/>
  <c r="BA42" i="1"/>
  <c r="AB42" i="1"/>
  <c r="M42" i="1"/>
  <c r="BE43" i="1"/>
  <c r="AZ43" i="1"/>
  <c r="AP43" i="1"/>
  <c r="AU43" i="1"/>
  <c r="AF43" i="1"/>
  <c r="V43" i="1"/>
  <c r="AK43" i="1"/>
  <c r="AA43" i="1"/>
  <c r="Q43" i="1"/>
  <c r="L43" i="1"/>
  <c r="E44" i="1"/>
  <c r="H43" i="1"/>
  <c r="S44" i="1"/>
  <c r="G45" i="1"/>
  <c r="N44" i="1"/>
  <c r="I44" i="1"/>
  <c r="Z43" i="1" l="1"/>
  <c r="AT43" i="1"/>
  <c r="P43" i="1"/>
  <c r="AE43" i="1"/>
  <c r="AX44" i="1"/>
  <c r="AS44" i="1"/>
  <c r="AI44" i="1"/>
  <c r="O44" i="1"/>
  <c r="BC44" i="1"/>
  <c r="AN44" i="1"/>
  <c r="AD44" i="1"/>
  <c r="Y44" i="1"/>
  <c r="T44" i="1"/>
  <c r="J44" i="1"/>
  <c r="AJ43" i="1"/>
  <c r="BD43" i="1"/>
  <c r="U43" i="1"/>
  <c r="AY43" i="1"/>
  <c r="AO43" i="1"/>
  <c r="BF43" i="1"/>
  <c r="AQ43" i="1"/>
  <c r="AV43" i="1"/>
  <c r="M43" i="1"/>
  <c r="AB43" i="1"/>
  <c r="I45" i="1"/>
  <c r="N45" i="1"/>
  <c r="S45" i="1"/>
  <c r="G46" i="1"/>
  <c r="AG43" i="1"/>
  <c r="W43" i="1"/>
  <c r="BA43" i="1"/>
  <c r="AL43" i="1"/>
  <c r="R43" i="1"/>
  <c r="AU44" i="1"/>
  <c r="BE44" i="1"/>
  <c r="AZ44" i="1"/>
  <c r="AP44" i="1"/>
  <c r="AK44" i="1"/>
  <c r="AF44" i="1"/>
  <c r="AA44" i="1"/>
  <c r="L44" i="1"/>
  <c r="Q44" i="1"/>
  <c r="V44" i="1"/>
  <c r="E45" i="1"/>
  <c r="H44" i="1"/>
  <c r="M44" i="1" l="1"/>
  <c r="P44" i="1"/>
  <c r="W44" i="1"/>
  <c r="AJ44" i="1"/>
  <c r="AE44" i="1"/>
  <c r="K44" i="1"/>
  <c r="AO44" i="1"/>
  <c r="AT44" i="1"/>
  <c r="BC45" i="1"/>
  <c r="AX45" i="1"/>
  <c r="T45" i="1"/>
  <c r="AI45" i="1"/>
  <c r="O45" i="1"/>
  <c r="J45" i="1"/>
  <c r="AS45" i="1"/>
  <c r="AN45" i="1"/>
  <c r="AD45" i="1"/>
  <c r="Y45" i="1"/>
  <c r="Z44" i="1"/>
  <c r="U44" i="1"/>
  <c r="BD44" i="1"/>
  <c r="AY44" i="1"/>
  <c r="AL44" i="1"/>
  <c r="BA44" i="1"/>
  <c r="R44" i="1"/>
  <c r="AB44" i="1"/>
  <c r="AQ44" i="1"/>
  <c r="AZ45" i="1"/>
  <c r="AU45" i="1"/>
  <c r="BE45" i="1"/>
  <c r="AP45" i="1"/>
  <c r="AK45" i="1"/>
  <c r="AF45" i="1"/>
  <c r="V45" i="1"/>
  <c r="W45" i="1" s="1"/>
  <c r="AA45" i="1"/>
  <c r="Q45" i="1"/>
  <c r="L45" i="1"/>
  <c r="E46" i="1"/>
  <c r="H45" i="1"/>
  <c r="G47" i="1"/>
  <c r="S46" i="1"/>
  <c r="N46" i="1"/>
  <c r="I46" i="1"/>
  <c r="AG44" i="1"/>
  <c r="BF44" i="1"/>
  <c r="AV44" i="1"/>
  <c r="M45" i="1" l="1"/>
  <c r="AO45" i="1"/>
  <c r="AT45" i="1"/>
  <c r="U45" i="1"/>
  <c r="AN46" i="1"/>
  <c r="BC46" i="1"/>
  <c r="AI46" i="1"/>
  <c r="AX46" i="1"/>
  <c r="Y46" i="1"/>
  <c r="J46" i="1"/>
  <c r="T46" i="1"/>
  <c r="AS46" i="1"/>
  <c r="AD46" i="1"/>
  <c r="O46" i="1"/>
  <c r="Z45" i="1"/>
  <c r="K45" i="1"/>
  <c r="AY45" i="1"/>
  <c r="AJ45" i="1"/>
  <c r="AE45" i="1"/>
  <c r="P45" i="1"/>
  <c r="BD45" i="1"/>
  <c r="G48" i="1"/>
  <c r="I47" i="1"/>
  <c r="N47" i="1"/>
  <c r="S47" i="1"/>
  <c r="AG45" i="1"/>
  <c r="AV45" i="1"/>
  <c r="AB45" i="1"/>
  <c r="R45" i="1"/>
  <c r="BA45" i="1"/>
  <c r="AZ46" i="1"/>
  <c r="AU46" i="1"/>
  <c r="BE46" i="1"/>
  <c r="AP46" i="1"/>
  <c r="AK46" i="1"/>
  <c r="Q46" i="1"/>
  <c r="AA46" i="1"/>
  <c r="L46" i="1"/>
  <c r="M46" i="1" s="1"/>
  <c r="AF46" i="1"/>
  <c r="V46" i="1"/>
  <c r="E47" i="1"/>
  <c r="H46" i="1"/>
  <c r="BF45" i="1"/>
  <c r="AL45" i="1"/>
  <c r="AQ45" i="1"/>
  <c r="W46" i="1" l="1"/>
  <c r="R46" i="1"/>
  <c r="AY46" i="1"/>
  <c r="U46" i="1"/>
  <c r="AJ46" i="1"/>
  <c r="P46" i="1"/>
  <c r="K46" i="1"/>
  <c r="BD46" i="1"/>
  <c r="AT46" i="1"/>
  <c r="AS47" i="1"/>
  <c r="AN47" i="1"/>
  <c r="AD47" i="1"/>
  <c r="AX47" i="1"/>
  <c r="Y47" i="1"/>
  <c r="O47" i="1"/>
  <c r="J47" i="1"/>
  <c r="T47" i="1"/>
  <c r="BC47" i="1"/>
  <c r="AI47" i="1"/>
  <c r="AE46" i="1"/>
  <c r="Z46" i="1"/>
  <c r="AO46" i="1"/>
  <c r="BA46" i="1"/>
  <c r="AQ46" i="1"/>
  <c r="BE47" i="1"/>
  <c r="AZ47" i="1"/>
  <c r="AU47" i="1"/>
  <c r="AP47" i="1"/>
  <c r="AF47" i="1"/>
  <c r="AK47" i="1"/>
  <c r="V47" i="1"/>
  <c r="AA47" i="1"/>
  <c r="Q47" i="1"/>
  <c r="L47" i="1"/>
  <c r="E48" i="1"/>
  <c r="H47" i="1"/>
  <c r="AV46" i="1"/>
  <c r="AG46" i="1"/>
  <c r="AB46" i="1"/>
  <c r="BF46" i="1"/>
  <c r="AL46" i="1"/>
  <c r="S48" i="1"/>
  <c r="G49" i="1"/>
  <c r="N48" i="1"/>
  <c r="I48" i="1"/>
  <c r="M47" i="1" l="1"/>
  <c r="BD47" i="1"/>
  <c r="AJ47" i="1"/>
  <c r="P47" i="1"/>
  <c r="AO47" i="1"/>
  <c r="Z47" i="1"/>
  <c r="AX48" i="1"/>
  <c r="AS48" i="1"/>
  <c r="O48" i="1"/>
  <c r="AD48" i="1"/>
  <c r="AI48" i="1"/>
  <c r="J48" i="1"/>
  <c r="AN48" i="1"/>
  <c r="Y48" i="1"/>
  <c r="T48" i="1"/>
  <c r="BC48" i="1"/>
  <c r="AT47" i="1"/>
  <c r="U47" i="1"/>
  <c r="AY47" i="1"/>
  <c r="R47" i="1"/>
  <c r="K47" i="1"/>
  <c r="AE47" i="1"/>
  <c r="AB47" i="1"/>
  <c r="BE48" i="1"/>
  <c r="AU48" i="1"/>
  <c r="AP48" i="1"/>
  <c r="AZ48" i="1"/>
  <c r="AK48" i="1"/>
  <c r="AF48" i="1"/>
  <c r="AA48" i="1"/>
  <c r="L48" i="1"/>
  <c r="Q48" i="1"/>
  <c r="V48" i="1"/>
  <c r="E49" i="1"/>
  <c r="H48" i="1"/>
  <c r="N49" i="1"/>
  <c r="S49" i="1"/>
  <c r="G50" i="1"/>
  <c r="I49" i="1"/>
  <c r="BF47" i="1"/>
  <c r="W47" i="1"/>
  <c r="AL47" i="1"/>
  <c r="BA47" i="1"/>
  <c r="AV47" i="1"/>
  <c r="AQ47" i="1"/>
  <c r="AG47" i="1"/>
  <c r="P48" i="1" l="1"/>
  <c r="AE48" i="1"/>
  <c r="Z48" i="1"/>
  <c r="R48" i="1"/>
  <c r="BD48" i="1"/>
  <c r="K48" i="1"/>
  <c r="AT48" i="1"/>
  <c r="BC49" i="1"/>
  <c r="AX49" i="1"/>
  <c r="AS49" i="1"/>
  <c r="AN49" i="1"/>
  <c r="AI49" i="1"/>
  <c r="T49" i="1"/>
  <c r="O49" i="1"/>
  <c r="J49" i="1"/>
  <c r="AD49" i="1"/>
  <c r="Y49" i="1"/>
  <c r="AO48" i="1"/>
  <c r="U48" i="1"/>
  <c r="AJ48" i="1"/>
  <c r="AY48" i="1"/>
  <c r="BF48" i="1"/>
  <c r="BA48" i="1"/>
  <c r="AL48" i="1"/>
  <c r="AV48" i="1"/>
  <c r="AZ49" i="1"/>
  <c r="BE49" i="1"/>
  <c r="AU49" i="1"/>
  <c r="AP49" i="1"/>
  <c r="AK49" i="1"/>
  <c r="AF49" i="1"/>
  <c r="V49" i="1"/>
  <c r="AA49" i="1"/>
  <c r="Q49" i="1"/>
  <c r="L49" i="1"/>
  <c r="E50" i="1"/>
  <c r="H49" i="1"/>
  <c r="M48" i="1"/>
  <c r="AG48" i="1"/>
  <c r="G51" i="1"/>
  <c r="S50" i="1"/>
  <c r="N50" i="1"/>
  <c r="I50" i="1"/>
  <c r="W48" i="1"/>
  <c r="AQ48" i="1"/>
  <c r="AB48" i="1"/>
  <c r="W49" i="1" l="1"/>
  <c r="U49" i="1"/>
  <c r="AT49" i="1"/>
  <c r="AY49" i="1"/>
  <c r="AN50" i="1"/>
  <c r="BC50" i="1"/>
  <c r="AI50" i="1"/>
  <c r="Y50" i="1"/>
  <c r="J50" i="1"/>
  <c r="AS50" i="1"/>
  <c r="T50" i="1"/>
  <c r="AX50" i="1"/>
  <c r="AD50" i="1"/>
  <c r="O50" i="1"/>
  <c r="AE49" i="1"/>
  <c r="AJ49" i="1"/>
  <c r="BD49" i="1"/>
  <c r="P49" i="1"/>
  <c r="Z49" i="1"/>
  <c r="K49" i="1"/>
  <c r="AO49" i="1"/>
  <c r="BF49" i="1"/>
  <c r="AL49" i="1"/>
  <c r="M49" i="1"/>
  <c r="AG49" i="1"/>
  <c r="R49" i="1"/>
  <c r="AQ49" i="1"/>
  <c r="BA49" i="1"/>
  <c r="N51" i="1"/>
  <c r="G52" i="1"/>
  <c r="I51" i="1"/>
  <c r="S51" i="1"/>
  <c r="AV49" i="1"/>
  <c r="AB49" i="1"/>
  <c r="AZ50" i="1"/>
  <c r="AU50" i="1"/>
  <c r="BE50" i="1"/>
  <c r="AP50" i="1"/>
  <c r="AK50" i="1"/>
  <c r="Q50" i="1"/>
  <c r="AF50" i="1"/>
  <c r="AA50" i="1"/>
  <c r="L50" i="1"/>
  <c r="V50" i="1"/>
  <c r="E51" i="1"/>
  <c r="H50" i="1"/>
  <c r="M50" i="1" l="1"/>
  <c r="U50" i="1"/>
  <c r="P50" i="1"/>
  <c r="AT50" i="1"/>
  <c r="BD50" i="1"/>
  <c r="AJ50" i="1"/>
  <c r="AS51" i="1"/>
  <c r="AN51" i="1"/>
  <c r="BC51" i="1"/>
  <c r="AD51" i="1"/>
  <c r="AI51" i="1"/>
  <c r="Y51" i="1"/>
  <c r="O51" i="1"/>
  <c r="J51" i="1"/>
  <c r="T51" i="1"/>
  <c r="AX51" i="1"/>
  <c r="AE50" i="1"/>
  <c r="K50" i="1"/>
  <c r="AO50" i="1"/>
  <c r="AY50" i="1"/>
  <c r="Z50" i="1"/>
  <c r="BF50" i="1"/>
  <c r="BA50" i="1"/>
  <c r="AQ50" i="1"/>
  <c r="AL50" i="1"/>
  <c r="W50" i="1"/>
  <c r="AV50" i="1"/>
  <c r="BE51" i="1"/>
  <c r="AZ51" i="1"/>
  <c r="AU51" i="1"/>
  <c r="AP51" i="1"/>
  <c r="AF51" i="1"/>
  <c r="V51" i="1"/>
  <c r="AA51" i="1"/>
  <c r="Q51" i="1"/>
  <c r="L51" i="1"/>
  <c r="AK51" i="1"/>
  <c r="E52" i="1"/>
  <c r="H51" i="1"/>
  <c r="AG50" i="1"/>
  <c r="R50" i="1"/>
  <c r="AB50" i="1"/>
  <c r="S52" i="1"/>
  <c r="G53" i="1"/>
  <c r="N52" i="1"/>
  <c r="I52" i="1"/>
  <c r="M51" i="1" l="1"/>
  <c r="P51" i="1"/>
  <c r="BD51" i="1"/>
  <c r="AO51" i="1"/>
  <c r="Z51" i="1"/>
  <c r="AY51" i="1"/>
  <c r="R51" i="1"/>
  <c r="U51" i="1"/>
  <c r="AJ51" i="1"/>
  <c r="AT51" i="1"/>
  <c r="AX52" i="1"/>
  <c r="AS52" i="1"/>
  <c r="O52" i="1"/>
  <c r="BC52" i="1"/>
  <c r="AN52" i="1"/>
  <c r="AD52" i="1"/>
  <c r="Y52" i="1"/>
  <c r="T52" i="1"/>
  <c r="AI52" i="1"/>
  <c r="J52" i="1"/>
  <c r="K51" i="1"/>
  <c r="AE51" i="1"/>
  <c r="AQ51" i="1"/>
  <c r="AV51" i="1"/>
  <c r="AB51" i="1"/>
  <c r="AG51" i="1"/>
  <c r="N53" i="1"/>
  <c r="S53" i="1"/>
  <c r="G54" i="1"/>
  <c r="I53" i="1"/>
  <c r="BF51" i="1"/>
  <c r="AL51" i="1"/>
  <c r="BE52" i="1"/>
  <c r="AU52" i="1"/>
  <c r="AP52" i="1"/>
  <c r="AK52" i="1"/>
  <c r="AF52" i="1"/>
  <c r="AZ52" i="1"/>
  <c r="AA52" i="1"/>
  <c r="L52" i="1"/>
  <c r="Q52" i="1"/>
  <c r="R52" i="1" s="1"/>
  <c r="V52" i="1"/>
  <c r="E53" i="1"/>
  <c r="H52" i="1"/>
  <c r="W51" i="1"/>
  <c r="BA51" i="1"/>
  <c r="AJ52" i="1" l="1"/>
  <c r="W52" i="1"/>
  <c r="BD52" i="1"/>
  <c r="Z52" i="1"/>
  <c r="P52" i="1"/>
  <c r="K52" i="1"/>
  <c r="AE52" i="1"/>
  <c r="AT52" i="1"/>
  <c r="U52" i="1"/>
  <c r="BC53" i="1"/>
  <c r="AX53" i="1"/>
  <c r="T53" i="1"/>
  <c r="O53" i="1"/>
  <c r="J53" i="1"/>
  <c r="AD53" i="1"/>
  <c r="Y53" i="1"/>
  <c r="Z53" i="1" s="1"/>
  <c r="AN53" i="1"/>
  <c r="AI53" i="1"/>
  <c r="AS53" i="1"/>
  <c r="AO52" i="1"/>
  <c r="AY52" i="1"/>
  <c r="BA52" i="1"/>
  <c r="AL52" i="1"/>
  <c r="AB52" i="1"/>
  <c r="BF52" i="1"/>
  <c r="AV52" i="1"/>
  <c r="AQ52" i="1"/>
  <c r="AZ53" i="1"/>
  <c r="BE53" i="1"/>
  <c r="AU53" i="1"/>
  <c r="AP53" i="1"/>
  <c r="AK53" i="1"/>
  <c r="AF53" i="1"/>
  <c r="V53" i="1"/>
  <c r="AA53" i="1"/>
  <c r="Q53" i="1"/>
  <c r="L53" i="1"/>
  <c r="E54" i="1"/>
  <c r="H53" i="1"/>
  <c r="G55" i="1"/>
  <c r="S54" i="1"/>
  <c r="N54" i="1"/>
  <c r="I54" i="1"/>
  <c r="M52" i="1"/>
  <c r="AG52" i="1"/>
  <c r="U53" i="1" l="1"/>
  <c r="AT53" i="1"/>
  <c r="R53" i="1"/>
  <c r="AE53" i="1"/>
  <c r="W53" i="1"/>
  <c r="AN54" i="1"/>
  <c r="BC54" i="1"/>
  <c r="AI54" i="1"/>
  <c r="AX54" i="1"/>
  <c r="Y54" i="1"/>
  <c r="J54" i="1"/>
  <c r="T54" i="1"/>
  <c r="AS54" i="1"/>
  <c r="O54" i="1"/>
  <c r="AD54" i="1"/>
  <c r="AJ53" i="1"/>
  <c r="K53" i="1"/>
  <c r="BD53" i="1"/>
  <c r="AY53" i="1"/>
  <c r="AO53" i="1"/>
  <c r="P53" i="1"/>
  <c r="BF53" i="1"/>
  <c r="AV53" i="1"/>
  <c r="AQ53" i="1"/>
  <c r="AG53" i="1"/>
  <c r="AL53" i="1"/>
  <c r="BA53" i="1"/>
  <c r="N55" i="1"/>
  <c r="G56" i="1"/>
  <c r="I55" i="1"/>
  <c r="S55" i="1"/>
  <c r="M53" i="1"/>
  <c r="AB53" i="1"/>
  <c r="AZ54" i="1"/>
  <c r="BE54" i="1"/>
  <c r="AU54" i="1"/>
  <c r="AK54" i="1"/>
  <c r="Q54" i="1"/>
  <c r="AP54" i="1"/>
  <c r="AA54" i="1"/>
  <c r="L54" i="1"/>
  <c r="V54" i="1"/>
  <c r="AF54" i="1"/>
  <c r="E55" i="1"/>
  <c r="H54" i="1"/>
  <c r="AJ54" i="1" l="1"/>
  <c r="R54" i="1"/>
  <c r="K54" i="1"/>
  <c r="U54" i="1"/>
  <c r="AE54" i="1"/>
  <c r="BD54" i="1"/>
  <c r="M54" i="1"/>
  <c r="P54" i="1"/>
  <c r="Z54" i="1"/>
  <c r="AO54" i="1"/>
  <c r="AS55" i="1"/>
  <c r="AN55" i="1"/>
  <c r="AI55" i="1"/>
  <c r="AD55" i="1"/>
  <c r="AX55" i="1"/>
  <c r="Y55" i="1"/>
  <c r="BC55" i="1"/>
  <c r="O55" i="1"/>
  <c r="J55" i="1"/>
  <c r="T55" i="1"/>
  <c r="W54" i="1"/>
  <c r="AT54" i="1"/>
  <c r="AY54" i="1"/>
  <c r="AV54" i="1"/>
  <c r="AG54" i="1"/>
  <c r="BA54" i="1"/>
  <c r="AL54" i="1"/>
  <c r="AQ54" i="1"/>
  <c r="BE55" i="1"/>
  <c r="AZ55" i="1"/>
  <c r="AU55" i="1"/>
  <c r="AP55" i="1"/>
  <c r="AF55" i="1"/>
  <c r="V55" i="1"/>
  <c r="AK55" i="1"/>
  <c r="AA55" i="1"/>
  <c r="Q55" i="1"/>
  <c r="L55" i="1"/>
  <c r="E56" i="1"/>
  <c r="H55" i="1"/>
  <c r="S56" i="1"/>
  <c r="G57" i="1"/>
  <c r="I56" i="1"/>
  <c r="N56" i="1"/>
  <c r="BF54" i="1"/>
  <c r="AB54" i="1"/>
  <c r="K55" i="1" l="1"/>
  <c r="AY55" i="1"/>
  <c r="R55" i="1"/>
  <c r="U55" i="1"/>
  <c r="AO55" i="1"/>
  <c r="AT55" i="1"/>
  <c r="P55" i="1"/>
  <c r="AE55" i="1"/>
  <c r="Z55" i="1"/>
  <c r="AX56" i="1"/>
  <c r="AS56" i="1"/>
  <c r="O56" i="1"/>
  <c r="P56" i="1" s="1"/>
  <c r="AI56" i="1"/>
  <c r="AD56" i="1"/>
  <c r="BC56" i="1"/>
  <c r="T56" i="1"/>
  <c r="Y56" i="1"/>
  <c r="AN56" i="1"/>
  <c r="J56" i="1"/>
  <c r="BD55" i="1"/>
  <c r="AJ55" i="1"/>
  <c r="S57" i="1"/>
  <c r="G58" i="1"/>
  <c r="N57" i="1"/>
  <c r="I57" i="1"/>
  <c r="AV55" i="1"/>
  <c r="AB55" i="1"/>
  <c r="BA55" i="1"/>
  <c r="M55" i="1"/>
  <c r="AG55" i="1"/>
  <c r="BE56" i="1"/>
  <c r="AZ56" i="1"/>
  <c r="AU56" i="1"/>
  <c r="AP56" i="1"/>
  <c r="AK56" i="1"/>
  <c r="AF56" i="1"/>
  <c r="AA56" i="1"/>
  <c r="L56" i="1"/>
  <c r="Q56" i="1"/>
  <c r="V56" i="1"/>
  <c r="E57" i="1"/>
  <c r="H56" i="1"/>
  <c r="BF55" i="1"/>
  <c r="AL55" i="1"/>
  <c r="W55" i="1"/>
  <c r="AQ55" i="1"/>
  <c r="M56" i="1" l="1"/>
  <c r="K56" i="1"/>
  <c r="AT56" i="1"/>
  <c r="R56" i="1"/>
  <c r="AO56" i="1"/>
  <c r="AE56" i="1"/>
  <c r="AY56" i="1"/>
  <c r="U56" i="1"/>
  <c r="BD56" i="1"/>
  <c r="BC57" i="1"/>
  <c r="AX57" i="1"/>
  <c r="AS57" i="1"/>
  <c r="AN57" i="1"/>
  <c r="T57" i="1"/>
  <c r="O57" i="1"/>
  <c r="J57" i="1"/>
  <c r="AI57" i="1"/>
  <c r="AD57" i="1"/>
  <c r="Y57" i="1"/>
  <c r="Z56" i="1"/>
  <c r="AJ56" i="1"/>
  <c r="AZ57" i="1"/>
  <c r="BE57" i="1"/>
  <c r="AU57" i="1"/>
  <c r="AP57" i="1"/>
  <c r="AK57" i="1"/>
  <c r="AF57" i="1"/>
  <c r="V57" i="1"/>
  <c r="AA57" i="1"/>
  <c r="L57" i="1"/>
  <c r="Q57" i="1"/>
  <c r="E58" i="1"/>
  <c r="H57" i="1"/>
  <c r="W56" i="1"/>
  <c r="AL56" i="1"/>
  <c r="AV56" i="1"/>
  <c r="G59" i="1"/>
  <c r="S58" i="1"/>
  <c r="I58" i="1"/>
  <c r="N58" i="1"/>
  <c r="BF56" i="1"/>
  <c r="BA56" i="1"/>
  <c r="AQ56" i="1"/>
  <c r="AG56" i="1"/>
  <c r="AB56" i="1"/>
  <c r="M57" i="1" l="1"/>
  <c r="Z57" i="1"/>
  <c r="AY57" i="1"/>
  <c r="U57" i="1"/>
  <c r="AE57" i="1"/>
  <c r="BD57" i="1"/>
  <c r="W57" i="1"/>
  <c r="AJ57" i="1"/>
  <c r="AO57" i="1"/>
  <c r="P57" i="1"/>
  <c r="AN58" i="1"/>
  <c r="BC58" i="1"/>
  <c r="AI58" i="1"/>
  <c r="Y58" i="1"/>
  <c r="J58" i="1"/>
  <c r="AS58" i="1"/>
  <c r="T58" i="1"/>
  <c r="AX58" i="1"/>
  <c r="AD58" i="1"/>
  <c r="O58" i="1"/>
  <c r="K57" i="1"/>
  <c r="AT57" i="1"/>
  <c r="AV57" i="1"/>
  <c r="AQ57" i="1"/>
  <c r="AB57" i="1"/>
  <c r="BA57" i="1"/>
  <c r="BF57" i="1"/>
  <c r="AZ58" i="1"/>
  <c r="BE58" i="1"/>
  <c r="AP58" i="1"/>
  <c r="AK58" i="1"/>
  <c r="AF58" i="1"/>
  <c r="Q58" i="1"/>
  <c r="AA58" i="1"/>
  <c r="L58" i="1"/>
  <c r="M58" i="1" s="1"/>
  <c r="V58" i="1"/>
  <c r="AU58" i="1"/>
  <c r="E59" i="1"/>
  <c r="H58" i="1"/>
  <c r="AG57" i="1"/>
  <c r="G60" i="1"/>
  <c r="N59" i="1"/>
  <c r="S59" i="1"/>
  <c r="I59" i="1"/>
  <c r="R57" i="1"/>
  <c r="AL57" i="1"/>
  <c r="W58" i="1" l="1"/>
  <c r="P58" i="1"/>
  <c r="BD58" i="1"/>
  <c r="AO58" i="1"/>
  <c r="AT58" i="1"/>
  <c r="K58" i="1"/>
  <c r="AS59" i="1"/>
  <c r="AN59" i="1"/>
  <c r="BC59" i="1"/>
  <c r="AD59" i="1"/>
  <c r="Y59" i="1"/>
  <c r="AX59" i="1"/>
  <c r="AI59" i="1"/>
  <c r="O59" i="1"/>
  <c r="J59" i="1"/>
  <c r="T59" i="1"/>
  <c r="AY58" i="1"/>
  <c r="Z58" i="1"/>
  <c r="AE58" i="1"/>
  <c r="U58" i="1"/>
  <c r="AJ58" i="1"/>
  <c r="BF58" i="1"/>
  <c r="AV58" i="1"/>
  <c r="AQ58" i="1"/>
  <c r="AG58" i="1"/>
  <c r="AB58" i="1"/>
  <c r="AL58" i="1"/>
  <c r="BE59" i="1"/>
  <c r="AZ59" i="1"/>
  <c r="AU59" i="1"/>
  <c r="AP59" i="1"/>
  <c r="AF59" i="1"/>
  <c r="V59" i="1"/>
  <c r="AK59" i="1"/>
  <c r="AA59" i="1"/>
  <c r="Q59" i="1"/>
  <c r="L59" i="1"/>
  <c r="E60" i="1"/>
  <c r="H59" i="1"/>
  <c r="S60" i="1"/>
  <c r="G61" i="1"/>
  <c r="I60" i="1"/>
  <c r="N60" i="1"/>
  <c r="BA58" i="1"/>
  <c r="R58" i="1"/>
  <c r="W59" i="1" l="1"/>
  <c r="BD59" i="1"/>
  <c r="P59" i="1"/>
  <c r="AE59" i="1"/>
  <c r="AX60" i="1"/>
  <c r="AS60" i="1"/>
  <c r="AI60" i="1"/>
  <c r="O60" i="1"/>
  <c r="BC60" i="1"/>
  <c r="AN60" i="1"/>
  <c r="AD60" i="1"/>
  <c r="Y60" i="1"/>
  <c r="T60" i="1"/>
  <c r="J60" i="1"/>
  <c r="AJ59" i="1"/>
  <c r="R59" i="1"/>
  <c r="U59" i="1"/>
  <c r="AY59" i="1"/>
  <c r="AO59" i="1"/>
  <c r="K59" i="1"/>
  <c r="Z59" i="1"/>
  <c r="AT59" i="1"/>
  <c r="AV59" i="1"/>
  <c r="BA59" i="1"/>
  <c r="M59" i="1"/>
  <c r="AB59" i="1"/>
  <c r="BE60" i="1"/>
  <c r="AZ60" i="1"/>
  <c r="AU60" i="1"/>
  <c r="AP60" i="1"/>
  <c r="AK60" i="1"/>
  <c r="AF60" i="1"/>
  <c r="AA60" i="1"/>
  <c r="L60" i="1"/>
  <c r="M60" i="1" s="1"/>
  <c r="Q60" i="1"/>
  <c r="V60" i="1"/>
  <c r="E61" i="1"/>
  <c r="H60" i="1"/>
  <c r="S61" i="1"/>
  <c r="N61" i="1"/>
  <c r="G62" i="1"/>
  <c r="I61" i="1"/>
  <c r="BF59" i="1"/>
  <c r="AG59" i="1"/>
  <c r="AQ59" i="1"/>
  <c r="AL59" i="1"/>
  <c r="P60" i="1" l="1"/>
  <c r="U60" i="1"/>
  <c r="BD60" i="1"/>
  <c r="AY60" i="1"/>
  <c r="AE60" i="1"/>
  <c r="AJ60" i="1"/>
  <c r="BC61" i="1"/>
  <c r="AX61" i="1"/>
  <c r="T61" i="1"/>
  <c r="AI61" i="1"/>
  <c r="O61" i="1"/>
  <c r="J61" i="1"/>
  <c r="AN61" i="1"/>
  <c r="AS61" i="1"/>
  <c r="AD61" i="1"/>
  <c r="Y61" i="1"/>
  <c r="W60" i="1"/>
  <c r="Z60" i="1"/>
  <c r="K60" i="1"/>
  <c r="AO60" i="1"/>
  <c r="AT60" i="1"/>
  <c r="AL60" i="1"/>
  <c r="BA60" i="1"/>
  <c r="BF60" i="1"/>
  <c r="R60" i="1"/>
  <c r="AZ61" i="1"/>
  <c r="BE61" i="1"/>
  <c r="AU61" i="1"/>
  <c r="AP61" i="1"/>
  <c r="AK61" i="1"/>
  <c r="AF61" i="1"/>
  <c r="V61" i="1"/>
  <c r="AA61" i="1"/>
  <c r="Q61" i="1"/>
  <c r="L61" i="1"/>
  <c r="E62" i="1"/>
  <c r="R61" i="1"/>
  <c r="H61" i="1"/>
  <c r="G63" i="1"/>
  <c r="S62" i="1"/>
  <c r="I62" i="1"/>
  <c r="N62" i="1"/>
  <c r="AB60" i="1"/>
  <c r="AQ60" i="1"/>
  <c r="AG60" i="1"/>
  <c r="AV60" i="1"/>
  <c r="W61" i="1" l="1"/>
  <c r="U61" i="1"/>
  <c r="K61" i="1"/>
  <c r="AY61" i="1"/>
  <c r="AO61" i="1"/>
  <c r="Z61" i="1"/>
  <c r="M61" i="1"/>
  <c r="AE61" i="1"/>
  <c r="P61" i="1"/>
  <c r="BD61" i="1"/>
  <c r="AN62" i="1"/>
  <c r="BC62" i="1"/>
  <c r="AI62" i="1"/>
  <c r="AX62" i="1"/>
  <c r="Y62" i="1"/>
  <c r="J62" i="1"/>
  <c r="T62" i="1"/>
  <c r="AS62" i="1"/>
  <c r="AD62" i="1"/>
  <c r="O62" i="1"/>
  <c r="AT61" i="1"/>
  <c r="AJ61" i="1"/>
  <c r="AB61" i="1"/>
  <c r="BF61" i="1"/>
  <c r="AG61" i="1"/>
  <c r="AQ61" i="1"/>
  <c r="AL61" i="1"/>
  <c r="BA61" i="1"/>
  <c r="N63" i="1"/>
  <c r="I63" i="1"/>
  <c r="G64" i="1"/>
  <c r="S63" i="1"/>
  <c r="AV61" i="1"/>
  <c r="AZ62" i="1"/>
  <c r="BE62" i="1"/>
  <c r="AU62" i="1"/>
  <c r="AP62" i="1"/>
  <c r="AK62" i="1"/>
  <c r="Q62" i="1"/>
  <c r="AA62" i="1"/>
  <c r="L62" i="1"/>
  <c r="AF62" i="1"/>
  <c r="V62" i="1"/>
  <c r="E63" i="1"/>
  <c r="H62" i="1"/>
  <c r="R62" i="1" l="1"/>
  <c r="U62" i="1"/>
  <c r="AJ62" i="1"/>
  <c r="P62" i="1"/>
  <c r="BD62" i="1"/>
  <c r="AS63" i="1"/>
  <c r="AN63" i="1"/>
  <c r="AD63" i="1"/>
  <c r="AX63" i="1"/>
  <c r="Y63" i="1"/>
  <c r="BC63" i="1"/>
  <c r="O63" i="1"/>
  <c r="R63" i="1" s="1"/>
  <c r="J63" i="1"/>
  <c r="AI63" i="1"/>
  <c r="T63" i="1"/>
  <c r="K62" i="1"/>
  <c r="AE62" i="1"/>
  <c r="Z62" i="1"/>
  <c r="AO62" i="1"/>
  <c r="AT62" i="1"/>
  <c r="AY62" i="1"/>
  <c r="AG62" i="1"/>
  <c r="BA62" i="1"/>
  <c r="M62" i="1"/>
  <c r="W62" i="1"/>
  <c r="AB62" i="1"/>
  <c r="S64" i="1"/>
  <c r="N64" i="1"/>
  <c r="G65" i="1"/>
  <c r="I64" i="1"/>
  <c r="BF62" i="1"/>
  <c r="AL62" i="1"/>
  <c r="AQ62" i="1"/>
  <c r="AV62" i="1"/>
  <c r="BE63" i="1"/>
  <c r="AZ63" i="1"/>
  <c r="AU63" i="1"/>
  <c r="AP63" i="1"/>
  <c r="AF63" i="1"/>
  <c r="AK63" i="1"/>
  <c r="V63" i="1"/>
  <c r="AA63" i="1"/>
  <c r="Q63" i="1"/>
  <c r="L63" i="1"/>
  <c r="E64" i="1"/>
  <c r="H63" i="1"/>
  <c r="AT63" i="1" l="1"/>
  <c r="AJ63" i="1"/>
  <c r="K63" i="1"/>
  <c r="AY63" i="1"/>
  <c r="AX64" i="1"/>
  <c r="AS64" i="1"/>
  <c r="O64" i="1"/>
  <c r="AD64" i="1"/>
  <c r="BC64" i="1"/>
  <c r="BD64" i="1" s="1"/>
  <c r="AN64" i="1"/>
  <c r="AI64" i="1"/>
  <c r="Y64" i="1"/>
  <c r="T64" i="1"/>
  <c r="U64" i="1" s="1"/>
  <c r="J64" i="1"/>
  <c r="P63" i="1"/>
  <c r="AE63" i="1"/>
  <c r="Z63" i="1"/>
  <c r="M63" i="1"/>
  <c r="U63" i="1"/>
  <c r="BD63" i="1"/>
  <c r="AO63" i="1"/>
  <c r="AB63" i="1"/>
  <c r="BE64" i="1"/>
  <c r="AU64" i="1"/>
  <c r="AP64" i="1"/>
  <c r="AZ64" i="1"/>
  <c r="AK64" i="1"/>
  <c r="AF64" i="1"/>
  <c r="AA64" i="1"/>
  <c r="L64" i="1"/>
  <c r="M64" i="1" s="1"/>
  <c r="Q64" i="1"/>
  <c r="V64" i="1"/>
  <c r="E65" i="1"/>
  <c r="H64" i="1"/>
  <c r="AQ63" i="1"/>
  <c r="BA63" i="1"/>
  <c r="N65" i="1"/>
  <c r="S65" i="1"/>
  <c r="G66" i="1"/>
  <c r="I65" i="1"/>
  <c r="AV63" i="1"/>
  <c r="W63" i="1"/>
  <c r="AL63" i="1"/>
  <c r="BF63" i="1"/>
  <c r="AG63" i="1"/>
  <c r="AY64" i="1" l="1"/>
  <c r="BC65" i="1"/>
  <c r="AX65" i="1"/>
  <c r="AS65" i="1"/>
  <c r="AN65" i="1"/>
  <c r="AI65" i="1"/>
  <c r="T65" i="1"/>
  <c r="O65" i="1"/>
  <c r="J65" i="1"/>
  <c r="Y65" i="1"/>
  <c r="AD65" i="1"/>
  <c r="AE64" i="1"/>
  <c r="AJ64" i="1"/>
  <c r="P64" i="1"/>
  <c r="W64" i="1"/>
  <c r="Z64" i="1"/>
  <c r="K64" i="1"/>
  <c r="AO64" i="1"/>
  <c r="AT64" i="1"/>
  <c r="BF64" i="1"/>
  <c r="G67" i="1"/>
  <c r="N66" i="1"/>
  <c r="S66" i="1"/>
  <c r="I66" i="1"/>
  <c r="AL64" i="1"/>
  <c r="R64" i="1"/>
  <c r="BA64" i="1"/>
  <c r="AG64" i="1"/>
  <c r="AV64" i="1"/>
  <c r="AQ64" i="1"/>
  <c r="AB64" i="1"/>
  <c r="AZ65" i="1"/>
  <c r="BE65" i="1"/>
  <c r="AU65" i="1"/>
  <c r="AP65" i="1"/>
  <c r="AK65" i="1"/>
  <c r="AF65" i="1"/>
  <c r="V65" i="1"/>
  <c r="AA65" i="1"/>
  <c r="Q65" i="1"/>
  <c r="L65" i="1"/>
  <c r="E66" i="1"/>
  <c r="H65" i="1"/>
  <c r="W65" i="1" l="1"/>
  <c r="R65" i="1"/>
  <c r="Z65" i="1"/>
  <c r="AJ65" i="1"/>
  <c r="BD65" i="1"/>
  <c r="K65" i="1"/>
  <c r="AO65" i="1"/>
  <c r="M65" i="1"/>
  <c r="P65" i="1"/>
  <c r="AT65" i="1"/>
  <c r="AN66" i="1"/>
  <c r="BC66" i="1"/>
  <c r="AI66" i="1"/>
  <c r="Y66" i="1"/>
  <c r="J66" i="1"/>
  <c r="AS66" i="1"/>
  <c r="T66" i="1"/>
  <c r="AX66" i="1"/>
  <c r="AD66" i="1"/>
  <c r="O66" i="1"/>
  <c r="AE65" i="1"/>
  <c r="U65" i="1"/>
  <c r="AY65" i="1"/>
  <c r="AL65" i="1"/>
  <c r="AQ65" i="1"/>
  <c r="AB65" i="1"/>
  <c r="BA65" i="1"/>
  <c r="N67" i="1"/>
  <c r="I67" i="1"/>
  <c r="G68" i="1"/>
  <c r="S67" i="1"/>
  <c r="AV65" i="1"/>
  <c r="AZ66" i="1"/>
  <c r="AU66" i="1"/>
  <c r="AP66" i="1"/>
  <c r="AK66" i="1"/>
  <c r="BE66" i="1"/>
  <c r="Q66" i="1"/>
  <c r="AF66" i="1"/>
  <c r="AA66" i="1"/>
  <c r="L66" i="1"/>
  <c r="V66" i="1"/>
  <c r="E67" i="1"/>
  <c r="H66" i="1"/>
  <c r="BF65" i="1"/>
  <c r="AG65" i="1"/>
  <c r="AY66" i="1" l="1"/>
  <c r="Z66" i="1"/>
  <c r="M66" i="1"/>
  <c r="AJ66" i="1"/>
  <c r="U66" i="1"/>
  <c r="P66" i="1"/>
  <c r="AT66" i="1"/>
  <c r="BD66" i="1"/>
  <c r="AS67" i="1"/>
  <c r="AN67" i="1"/>
  <c r="BC67" i="1"/>
  <c r="AD67" i="1"/>
  <c r="AE67" i="1" s="1"/>
  <c r="AI67" i="1"/>
  <c r="Y67" i="1"/>
  <c r="T67" i="1"/>
  <c r="AX67" i="1"/>
  <c r="O67" i="1"/>
  <c r="J67" i="1"/>
  <c r="AE66" i="1"/>
  <c r="K66" i="1"/>
  <c r="AO66" i="1"/>
  <c r="BA66" i="1"/>
  <c r="R66" i="1"/>
  <c r="AG66" i="1"/>
  <c r="W66" i="1"/>
  <c r="AV66" i="1"/>
  <c r="BE67" i="1"/>
  <c r="AZ67" i="1"/>
  <c r="AU67" i="1"/>
  <c r="AP67" i="1"/>
  <c r="AF67" i="1"/>
  <c r="V67" i="1"/>
  <c r="W67" i="1" s="1"/>
  <c r="AK67" i="1"/>
  <c r="AA67" i="1"/>
  <c r="Q67" i="1"/>
  <c r="L67" i="1"/>
  <c r="M67" i="1" s="1"/>
  <c r="E68" i="1"/>
  <c r="H67" i="1"/>
  <c r="BF66" i="1"/>
  <c r="AB66" i="1"/>
  <c r="AQ66" i="1"/>
  <c r="AL66" i="1"/>
  <c r="S68" i="1"/>
  <c r="G69" i="1"/>
  <c r="N68" i="1"/>
  <c r="I68" i="1"/>
  <c r="P67" i="1" l="1"/>
  <c r="AT67" i="1"/>
  <c r="AX68" i="1"/>
  <c r="AS68" i="1"/>
  <c r="O68" i="1"/>
  <c r="BC68" i="1"/>
  <c r="AN68" i="1"/>
  <c r="AD68" i="1"/>
  <c r="Y68" i="1"/>
  <c r="T68" i="1"/>
  <c r="J68" i="1"/>
  <c r="AI68" i="1"/>
  <c r="AJ67" i="1"/>
  <c r="AY67" i="1"/>
  <c r="U67" i="1"/>
  <c r="BD67" i="1"/>
  <c r="K67" i="1"/>
  <c r="Z67" i="1"/>
  <c r="AO67" i="1"/>
  <c r="S69" i="1"/>
  <c r="I69" i="1"/>
  <c r="G70" i="1"/>
  <c r="N69" i="1"/>
  <c r="BF67" i="1"/>
  <c r="BA67" i="1"/>
  <c r="BE68" i="1"/>
  <c r="AU68" i="1"/>
  <c r="AP68" i="1"/>
  <c r="AK68" i="1"/>
  <c r="AF68" i="1"/>
  <c r="AA68" i="1"/>
  <c r="L68" i="1"/>
  <c r="Q68" i="1"/>
  <c r="R68" i="1" s="1"/>
  <c r="AZ68" i="1"/>
  <c r="V68" i="1"/>
  <c r="E69" i="1"/>
  <c r="H68" i="1"/>
  <c r="R67" i="1"/>
  <c r="AB67" i="1"/>
  <c r="AL67" i="1"/>
  <c r="AV67" i="1"/>
  <c r="AG67" i="1"/>
  <c r="AQ67" i="1"/>
  <c r="AT68" i="1" l="1"/>
  <c r="Z68" i="1"/>
  <c r="U68" i="1"/>
  <c r="BD68" i="1"/>
  <c r="P68" i="1"/>
  <c r="BC69" i="1"/>
  <c r="AX69" i="1"/>
  <c r="T69" i="1"/>
  <c r="O69" i="1"/>
  <c r="J69" i="1"/>
  <c r="AI69" i="1"/>
  <c r="AN69" i="1"/>
  <c r="AD69" i="1"/>
  <c r="AE69" i="1" s="1"/>
  <c r="Y69" i="1"/>
  <c r="AS69" i="1"/>
  <c r="AJ68" i="1"/>
  <c r="AE68" i="1"/>
  <c r="W68" i="1"/>
  <c r="K68" i="1"/>
  <c r="AO68" i="1"/>
  <c r="AY68" i="1"/>
  <c r="M68" i="1"/>
  <c r="BF68" i="1"/>
  <c r="AV68" i="1"/>
  <c r="AG68" i="1"/>
  <c r="BA68" i="1"/>
  <c r="AZ69" i="1"/>
  <c r="BE69" i="1"/>
  <c r="AU69" i="1"/>
  <c r="AP69" i="1"/>
  <c r="AK69" i="1"/>
  <c r="AF69" i="1"/>
  <c r="V69" i="1"/>
  <c r="AA69" i="1"/>
  <c r="Q69" i="1"/>
  <c r="L69" i="1"/>
  <c r="E70" i="1"/>
  <c r="H69" i="1"/>
  <c r="G71" i="1"/>
  <c r="S70" i="1"/>
  <c r="N70" i="1"/>
  <c r="I70" i="1"/>
  <c r="AB68" i="1"/>
  <c r="AL68" i="1"/>
  <c r="AQ68" i="1"/>
  <c r="P69" i="1" l="1"/>
  <c r="W69" i="1"/>
  <c r="K69" i="1"/>
  <c r="BD69" i="1"/>
  <c r="Z69" i="1"/>
  <c r="AN70" i="1"/>
  <c r="BC70" i="1"/>
  <c r="AI70" i="1"/>
  <c r="AX70" i="1"/>
  <c r="Y70" i="1"/>
  <c r="J70" i="1"/>
  <c r="T70" i="1"/>
  <c r="AS70" i="1"/>
  <c r="AD70" i="1"/>
  <c r="O70" i="1"/>
  <c r="AO69" i="1"/>
  <c r="U69" i="1"/>
  <c r="R69" i="1"/>
  <c r="AT69" i="1"/>
  <c r="AJ69" i="1"/>
  <c r="AY69" i="1"/>
  <c r="BF69" i="1"/>
  <c r="AV69" i="1"/>
  <c r="BA69" i="1"/>
  <c r="S71" i="1"/>
  <c r="G72" i="1"/>
  <c r="N71" i="1"/>
  <c r="I71" i="1"/>
  <c r="AL69" i="1"/>
  <c r="AG69" i="1"/>
  <c r="AZ70" i="1"/>
  <c r="BE70" i="1"/>
  <c r="AU70" i="1"/>
  <c r="AK70" i="1"/>
  <c r="Q70" i="1"/>
  <c r="AA70" i="1"/>
  <c r="L70" i="1"/>
  <c r="AF70" i="1"/>
  <c r="AP70" i="1"/>
  <c r="V70" i="1"/>
  <c r="E71" i="1"/>
  <c r="H70" i="1"/>
  <c r="AB69" i="1"/>
  <c r="M69" i="1"/>
  <c r="AQ69" i="1"/>
  <c r="AJ70" i="1" l="1"/>
  <c r="K70" i="1"/>
  <c r="U70" i="1"/>
  <c r="P70" i="1"/>
  <c r="BD70" i="1"/>
  <c r="W70" i="1"/>
  <c r="AE70" i="1"/>
  <c r="Z70" i="1"/>
  <c r="AO70" i="1"/>
  <c r="AS71" i="1"/>
  <c r="AN71" i="1"/>
  <c r="AI71" i="1"/>
  <c r="AD71" i="1"/>
  <c r="AX71" i="1"/>
  <c r="Y71" i="1"/>
  <c r="BC71" i="1"/>
  <c r="O71" i="1"/>
  <c r="J71" i="1"/>
  <c r="T71" i="1"/>
  <c r="AT70" i="1"/>
  <c r="AY70" i="1"/>
  <c r="BA70" i="1"/>
  <c r="AQ70" i="1"/>
  <c r="R70" i="1"/>
  <c r="BF70" i="1"/>
  <c r="AV70" i="1"/>
  <c r="BE71" i="1"/>
  <c r="AZ71" i="1"/>
  <c r="AU71" i="1"/>
  <c r="AP71" i="1"/>
  <c r="AF71" i="1"/>
  <c r="V71" i="1"/>
  <c r="AK71" i="1"/>
  <c r="AA71" i="1"/>
  <c r="Q71" i="1"/>
  <c r="L71" i="1"/>
  <c r="E72" i="1"/>
  <c r="H71" i="1"/>
  <c r="M70" i="1"/>
  <c r="AL70" i="1"/>
  <c r="AG70" i="1"/>
  <c r="AB70" i="1"/>
  <c r="S72" i="1"/>
  <c r="G73" i="1"/>
  <c r="N72" i="1"/>
  <c r="I72" i="1"/>
  <c r="P71" i="1" l="1"/>
  <c r="AE71" i="1"/>
  <c r="BD71" i="1"/>
  <c r="Z71" i="1"/>
  <c r="AO71" i="1"/>
  <c r="AX72" i="1"/>
  <c r="AS72" i="1"/>
  <c r="O72" i="1"/>
  <c r="AI72" i="1"/>
  <c r="AD72" i="1"/>
  <c r="J72" i="1"/>
  <c r="BC72" i="1"/>
  <c r="Y72" i="1"/>
  <c r="T72" i="1"/>
  <c r="AN72" i="1"/>
  <c r="AJ71" i="1"/>
  <c r="U71" i="1"/>
  <c r="K71" i="1"/>
  <c r="AY71" i="1"/>
  <c r="AT71" i="1"/>
  <c r="BA71" i="1"/>
  <c r="AB71" i="1"/>
  <c r="M71" i="1"/>
  <c r="W71" i="1"/>
  <c r="AQ71" i="1"/>
  <c r="S73" i="1"/>
  <c r="I73" i="1"/>
  <c r="N73" i="1"/>
  <c r="G74" i="1"/>
  <c r="BF71" i="1"/>
  <c r="AV71" i="1"/>
  <c r="AL71" i="1"/>
  <c r="AG71" i="1"/>
  <c r="R71" i="1"/>
  <c r="BE72" i="1"/>
  <c r="AZ72" i="1"/>
  <c r="AU72" i="1"/>
  <c r="AP72" i="1"/>
  <c r="AK72" i="1"/>
  <c r="AF72" i="1"/>
  <c r="AA72" i="1"/>
  <c r="L72" i="1"/>
  <c r="Q72" i="1"/>
  <c r="V72" i="1"/>
  <c r="E73" i="1"/>
  <c r="H72" i="1"/>
  <c r="M72" i="1" l="1"/>
  <c r="W72" i="1"/>
  <c r="AJ72" i="1"/>
  <c r="BD72" i="1"/>
  <c r="P72" i="1"/>
  <c r="AO72" i="1"/>
  <c r="K72" i="1"/>
  <c r="BC73" i="1"/>
  <c r="AX73" i="1"/>
  <c r="AS73" i="1"/>
  <c r="AN73" i="1"/>
  <c r="T73" i="1"/>
  <c r="O73" i="1"/>
  <c r="J73" i="1"/>
  <c r="AD73" i="1"/>
  <c r="AI73" i="1"/>
  <c r="Y73" i="1"/>
  <c r="Z72" i="1"/>
  <c r="AT72" i="1"/>
  <c r="R72" i="1"/>
  <c r="U72" i="1"/>
  <c r="AE72" i="1"/>
  <c r="AY72" i="1"/>
  <c r="AG72" i="1"/>
  <c r="AQ72" i="1"/>
  <c r="BF72" i="1"/>
  <c r="BA72" i="1"/>
  <c r="AZ73" i="1"/>
  <c r="BE73" i="1"/>
  <c r="AU73" i="1"/>
  <c r="AP73" i="1"/>
  <c r="AK73" i="1"/>
  <c r="AF73" i="1"/>
  <c r="V73" i="1"/>
  <c r="AA73" i="1"/>
  <c r="L73" i="1"/>
  <c r="Q73" i="1"/>
  <c r="E74" i="1"/>
  <c r="H73" i="1"/>
  <c r="AV72" i="1"/>
  <c r="AL72" i="1"/>
  <c r="AB72" i="1"/>
  <c r="G75" i="1"/>
  <c r="S74" i="1"/>
  <c r="N74" i="1"/>
  <c r="I74" i="1"/>
  <c r="K73" i="1" l="1"/>
  <c r="Z73" i="1"/>
  <c r="AY73" i="1"/>
  <c r="AN74" i="1"/>
  <c r="BC74" i="1"/>
  <c r="AI74" i="1"/>
  <c r="Y74" i="1"/>
  <c r="J74" i="1"/>
  <c r="AS74" i="1"/>
  <c r="T74" i="1"/>
  <c r="AX74" i="1"/>
  <c r="AD74" i="1"/>
  <c r="O74" i="1"/>
  <c r="AT73" i="1"/>
  <c r="P73" i="1"/>
  <c r="R73" i="1"/>
  <c r="AJ73" i="1"/>
  <c r="U73" i="1"/>
  <c r="BD73" i="1"/>
  <c r="W73" i="1"/>
  <c r="AE73" i="1"/>
  <c r="AO73" i="1"/>
  <c r="AB73" i="1"/>
  <c r="G76" i="1"/>
  <c r="N75" i="1"/>
  <c r="S75" i="1"/>
  <c r="I75" i="1"/>
  <c r="BF73" i="1"/>
  <c r="AG73" i="1"/>
  <c r="AZ74" i="1"/>
  <c r="BE74" i="1"/>
  <c r="AP74" i="1"/>
  <c r="AK74" i="1"/>
  <c r="AF74" i="1"/>
  <c r="Q74" i="1"/>
  <c r="AU74" i="1"/>
  <c r="AA74" i="1"/>
  <c r="V74" i="1"/>
  <c r="W74" i="1" s="1"/>
  <c r="L74" i="1"/>
  <c r="E75" i="1"/>
  <c r="H74" i="1"/>
  <c r="AL73" i="1"/>
  <c r="AQ73" i="1"/>
  <c r="BA73" i="1"/>
  <c r="M73" i="1"/>
  <c r="AV73" i="1"/>
  <c r="AT74" i="1" l="1"/>
  <c r="AY74" i="1"/>
  <c r="Z74" i="1"/>
  <c r="AJ74" i="1"/>
  <c r="U74" i="1"/>
  <c r="P74" i="1"/>
  <c r="BD74" i="1"/>
  <c r="AS75" i="1"/>
  <c r="AN75" i="1"/>
  <c r="BC75" i="1"/>
  <c r="AD75" i="1"/>
  <c r="Y75" i="1"/>
  <c r="O75" i="1"/>
  <c r="J75" i="1"/>
  <c r="AX75" i="1"/>
  <c r="AI75" i="1"/>
  <c r="T75" i="1"/>
  <c r="AE74" i="1"/>
  <c r="K74" i="1"/>
  <c r="AO74" i="1"/>
  <c r="BF74" i="1"/>
  <c r="AB74" i="1"/>
  <c r="BA74" i="1"/>
  <c r="AQ74" i="1"/>
  <c r="S76" i="1"/>
  <c r="G77" i="1"/>
  <c r="I76" i="1"/>
  <c r="N76" i="1"/>
  <c r="AL74" i="1"/>
  <c r="M74" i="1"/>
  <c r="BE75" i="1"/>
  <c r="AZ75" i="1"/>
  <c r="AU75" i="1"/>
  <c r="AP75" i="1"/>
  <c r="AF75" i="1"/>
  <c r="V75" i="1"/>
  <c r="L75" i="1"/>
  <c r="AK75" i="1"/>
  <c r="AA75" i="1"/>
  <c r="Q75" i="1"/>
  <c r="E76" i="1"/>
  <c r="H75" i="1"/>
  <c r="R74" i="1"/>
  <c r="AG74" i="1"/>
  <c r="AV74" i="1"/>
  <c r="U75" i="1" l="1"/>
  <c r="P75" i="1"/>
  <c r="W75" i="1"/>
  <c r="AY75" i="1"/>
  <c r="R75" i="1"/>
  <c r="K75" i="1"/>
  <c r="AE75" i="1"/>
  <c r="BD75" i="1"/>
  <c r="AX76" i="1"/>
  <c r="AS76" i="1"/>
  <c r="AI76" i="1"/>
  <c r="O76" i="1"/>
  <c r="BC76" i="1"/>
  <c r="AN76" i="1"/>
  <c r="AD76" i="1"/>
  <c r="Y76" i="1"/>
  <c r="T76" i="1"/>
  <c r="J76" i="1"/>
  <c r="AO75" i="1"/>
  <c r="AJ75" i="1"/>
  <c r="Z75" i="1"/>
  <c r="AT75" i="1"/>
  <c r="AL75" i="1"/>
  <c r="BF75" i="1"/>
  <c r="S77" i="1"/>
  <c r="G78" i="1"/>
  <c r="N77" i="1"/>
  <c r="I77" i="1"/>
  <c r="M75" i="1"/>
  <c r="AQ75" i="1"/>
  <c r="AG75" i="1"/>
  <c r="BA75" i="1"/>
  <c r="BE76" i="1"/>
  <c r="AZ76" i="1"/>
  <c r="AU76" i="1"/>
  <c r="AP76" i="1"/>
  <c r="AK76" i="1"/>
  <c r="AF76" i="1"/>
  <c r="AA76" i="1"/>
  <c r="L76" i="1"/>
  <c r="Q76" i="1"/>
  <c r="V76" i="1"/>
  <c r="E77" i="1"/>
  <c r="H76" i="1"/>
  <c r="AV75" i="1"/>
  <c r="AB75" i="1"/>
  <c r="W76" i="1" l="1"/>
  <c r="K76" i="1"/>
  <c r="AO76" i="1"/>
  <c r="AT76" i="1"/>
  <c r="Z76" i="1"/>
  <c r="U76" i="1"/>
  <c r="BD76" i="1"/>
  <c r="AY76" i="1"/>
  <c r="P76" i="1"/>
  <c r="BC77" i="1"/>
  <c r="AX77" i="1"/>
  <c r="T77" i="1"/>
  <c r="AI77" i="1"/>
  <c r="O77" i="1"/>
  <c r="J77" i="1"/>
  <c r="AN77" i="1"/>
  <c r="AS77" i="1"/>
  <c r="AD77" i="1"/>
  <c r="Y77" i="1"/>
  <c r="AE76" i="1"/>
  <c r="AJ76" i="1"/>
  <c r="BA76" i="1"/>
  <c r="BF76" i="1"/>
  <c r="AQ76" i="1"/>
  <c r="M76" i="1"/>
  <c r="AG76" i="1"/>
  <c r="AV76" i="1"/>
  <c r="AB76" i="1"/>
  <c r="G79" i="1"/>
  <c r="S78" i="1"/>
  <c r="I78" i="1"/>
  <c r="N78" i="1"/>
  <c r="AL76" i="1"/>
  <c r="R76" i="1"/>
  <c r="AZ77" i="1"/>
  <c r="BE77" i="1"/>
  <c r="AU77" i="1"/>
  <c r="AP77" i="1"/>
  <c r="AK77" i="1"/>
  <c r="AF77" i="1"/>
  <c r="V77" i="1"/>
  <c r="AA77" i="1"/>
  <c r="Q77" i="1"/>
  <c r="L77" i="1"/>
  <c r="E78" i="1"/>
  <c r="H77" i="1"/>
  <c r="AO77" i="1" l="1"/>
  <c r="Z77" i="1"/>
  <c r="AJ77" i="1"/>
  <c r="AN78" i="1"/>
  <c r="BC78" i="1"/>
  <c r="AX78" i="1"/>
  <c r="Y78" i="1"/>
  <c r="J78" i="1"/>
  <c r="T78" i="1"/>
  <c r="O78" i="1"/>
  <c r="AS78" i="1"/>
  <c r="AD78" i="1"/>
  <c r="AI78" i="1"/>
  <c r="AT77" i="1"/>
  <c r="U77" i="1"/>
  <c r="K77" i="1"/>
  <c r="AY77" i="1"/>
  <c r="AE77" i="1"/>
  <c r="P77" i="1"/>
  <c r="BD77" i="1"/>
  <c r="AV77" i="1"/>
  <c r="H169" i="1" s="1"/>
  <c r="BF77" i="1"/>
  <c r="H171" i="1" s="1"/>
  <c r="AB77" i="1"/>
  <c r="H165" i="1" s="1"/>
  <c r="R77" i="1"/>
  <c r="H163" i="1" s="1"/>
  <c r="AL77" i="1"/>
  <c r="H167" i="1" s="1"/>
  <c r="W77" i="1"/>
  <c r="H164" i="1" s="1"/>
  <c r="G80" i="1"/>
  <c r="I79" i="1"/>
  <c r="S79" i="1"/>
  <c r="N79" i="1"/>
  <c r="AG77" i="1"/>
  <c r="H166" i="1" s="1"/>
  <c r="BA77" i="1"/>
  <c r="H170" i="1" s="1"/>
  <c r="M77" i="1"/>
  <c r="H162" i="1" s="1"/>
  <c r="AQ77" i="1"/>
  <c r="H168" i="1" s="1"/>
  <c r="AZ78" i="1"/>
  <c r="BE78" i="1"/>
  <c r="AU78" i="1"/>
  <c r="AP78" i="1"/>
  <c r="AK78" i="1"/>
  <c r="Q78" i="1"/>
  <c r="R78" i="1" s="1"/>
  <c r="AA78" i="1"/>
  <c r="AF78" i="1"/>
  <c r="V78" i="1"/>
  <c r="L78" i="1"/>
  <c r="M78" i="1" s="1"/>
  <c r="E79" i="1"/>
  <c r="H78" i="1"/>
  <c r="AY78" i="1" l="1"/>
  <c r="P78" i="1"/>
  <c r="AJ78" i="1"/>
  <c r="U78" i="1"/>
  <c r="BD78" i="1"/>
  <c r="AS79" i="1"/>
  <c r="AN79" i="1"/>
  <c r="AD79" i="1"/>
  <c r="AX79" i="1"/>
  <c r="Y79" i="1"/>
  <c r="BC79" i="1"/>
  <c r="AI79" i="1"/>
  <c r="O79" i="1"/>
  <c r="P79" i="1" s="1"/>
  <c r="J79" i="1"/>
  <c r="T79" i="1"/>
  <c r="AE78" i="1"/>
  <c r="K78" i="1"/>
  <c r="AO78" i="1"/>
  <c r="W78" i="1"/>
  <c r="AT78" i="1"/>
  <c r="Z78" i="1"/>
  <c r="AB78" i="1"/>
  <c r="AV78" i="1"/>
  <c r="BF78" i="1"/>
  <c r="AQ78" i="1"/>
  <c r="S80" i="1"/>
  <c r="G81" i="1"/>
  <c r="N80" i="1"/>
  <c r="I80" i="1"/>
  <c r="BE79" i="1"/>
  <c r="AZ79" i="1"/>
  <c r="AU79" i="1"/>
  <c r="AP79" i="1"/>
  <c r="AF79" i="1"/>
  <c r="AK79" i="1"/>
  <c r="V79" i="1"/>
  <c r="AA79" i="1"/>
  <c r="Q79" i="1"/>
  <c r="L79" i="1"/>
  <c r="E80" i="1"/>
  <c r="R79" i="1"/>
  <c r="H79" i="1"/>
  <c r="BA78" i="1"/>
  <c r="AG78" i="1"/>
  <c r="AL78" i="1"/>
  <c r="AY79" i="1" l="1"/>
  <c r="AJ79" i="1"/>
  <c r="M79" i="1"/>
  <c r="AE79" i="1"/>
  <c r="BD79" i="1"/>
  <c r="AX80" i="1"/>
  <c r="AS80" i="1"/>
  <c r="AI80" i="1"/>
  <c r="O80" i="1"/>
  <c r="AD80" i="1"/>
  <c r="T80" i="1"/>
  <c r="AN80" i="1"/>
  <c r="Y80" i="1"/>
  <c r="BC80" i="1"/>
  <c r="J80" i="1"/>
  <c r="U79" i="1"/>
  <c r="AO79" i="1"/>
  <c r="K79" i="1"/>
  <c r="Z79" i="1"/>
  <c r="AT79" i="1"/>
  <c r="BF79" i="1"/>
  <c r="AQ79" i="1"/>
  <c r="AB79" i="1"/>
  <c r="AL79" i="1"/>
  <c r="N81" i="1"/>
  <c r="S81" i="1"/>
  <c r="G82" i="1"/>
  <c r="I81" i="1"/>
  <c r="AV79" i="1"/>
  <c r="W79" i="1"/>
  <c r="BA79" i="1"/>
  <c r="AG79" i="1"/>
  <c r="BE80" i="1"/>
  <c r="AU80" i="1"/>
  <c r="AP80" i="1"/>
  <c r="AZ80" i="1"/>
  <c r="AK80" i="1"/>
  <c r="AF80" i="1"/>
  <c r="AA80" i="1"/>
  <c r="L80" i="1"/>
  <c r="Q80" i="1"/>
  <c r="R80" i="1" s="1"/>
  <c r="V80" i="1"/>
  <c r="E81" i="1"/>
  <c r="H80" i="1"/>
  <c r="U80" i="1" l="1"/>
  <c r="AT80" i="1"/>
  <c r="AO80" i="1"/>
  <c r="AJ80" i="1"/>
  <c r="BD80" i="1"/>
  <c r="BC81" i="1"/>
  <c r="AX81" i="1"/>
  <c r="AS81" i="1"/>
  <c r="AN81" i="1"/>
  <c r="T81" i="1"/>
  <c r="AI81" i="1"/>
  <c r="O81" i="1"/>
  <c r="J81" i="1"/>
  <c r="AD81" i="1"/>
  <c r="Y81" i="1"/>
  <c r="K80" i="1"/>
  <c r="AE80" i="1"/>
  <c r="AY80" i="1"/>
  <c r="W80" i="1"/>
  <c r="Z80" i="1"/>
  <c r="P80" i="1"/>
  <c r="AG80" i="1"/>
  <c r="BA80" i="1"/>
  <c r="G83" i="1"/>
  <c r="S82" i="1"/>
  <c r="N82" i="1"/>
  <c r="I82" i="1"/>
  <c r="AB80" i="1"/>
  <c r="AQ80" i="1"/>
  <c r="AZ81" i="1"/>
  <c r="BE81" i="1"/>
  <c r="AU81" i="1"/>
  <c r="AP81" i="1"/>
  <c r="AK81" i="1"/>
  <c r="AF81" i="1"/>
  <c r="V81" i="1"/>
  <c r="L81" i="1"/>
  <c r="AA81" i="1"/>
  <c r="Q81" i="1"/>
  <c r="E82" i="1"/>
  <c r="H81" i="1"/>
  <c r="AL80" i="1"/>
  <c r="BF80" i="1"/>
  <c r="M80" i="1"/>
  <c r="AV80" i="1"/>
  <c r="W81" i="1" l="1"/>
  <c r="P81" i="1"/>
  <c r="Z81" i="1"/>
  <c r="AJ81" i="1"/>
  <c r="AY81" i="1"/>
  <c r="K81" i="1"/>
  <c r="AO81" i="1"/>
  <c r="AN82" i="1"/>
  <c r="BC82" i="1"/>
  <c r="Y82" i="1"/>
  <c r="J82" i="1"/>
  <c r="AS82" i="1"/>
  <c r="T82" i="1"/>
  <c r="AX82" i="1"/>
  <c r="AD82" i="1"/>
  <c r="AI82" i="1"/>
  <c r="AJ82" i="1" s="1"/>
  <c r="O82" i="1"/>
  <c r="AT81" i="1"/>
  <c r="M81" i="1"/>
  <c r="R81" i="1"/>
  <c r="AE81" i="1"/>
  <c r="U81" i="1"/>
  <c r="BD81" i="1"/>
  <c r="AQ81" i="1"/>
  <c r="AL81" i="1"/>
  <c r="BF81" i="1"/>
  <c r="AB81" i="1"/>
  <c r="AG81" i="1"/>
  <c r="BA81" i="1"/>
  <c r="N83" i="1"/>
  <c r="G84" i="1"/>
  <c r="S83" i="1"/>
  <c r="I83" i="1"/>
  <c r="AV81" i="1"/>
  <c r="AZ82" i="1"/>
  <c r="BE82" i="1"/>
  <c r="AU82" i="1"/>
  <c r="AP82" i="1"/>
  <c r="AK82" i="1"/>
  <c r="Q82" i="1"/>
  <c r="AF82" i="1"/>
  <c r="AA82" i="1"/>
  <c r="V82" i="1"/>
  <c r="L82" i="1"/>
  <c r="E83" i="1"/>
  <c r="H82" i="1"/>
  <c r="AO82" i="1" l="1"/>
  <c r="AE82" i="1"/>
  <c r="R82" i="1"/>
  <c r="AT82" i="1"/>
  <c r="K82" i="1"/>
  <c r="M82" i="1"/>
  <c r="AY82" i="1"/>
  <c r="Z82" i="1"/>
  <c r="AS83" i="1"/>
  <c r="AN83" i="1"/>
  <c r="BC83" i="1"/>
  <c r="AD83" i="1"/>
  <c r="Y83" i="1"/>
  <c r="T83" i="1"/>
  <c r="AI83" i="1"/>
  <c r="O83" i="1"/>
  <c r="J83" i="1"/>
  <c r="AX83" i="1"/>
  <c r="P82" i="1"/>
  <c r="U82" i="1"/>
  <c r="BD82" i="1"/>
  <c r="AB82" i="1"/>
  <c r="AV82" i="1"/>
  <c r="BE83" i="1"/>
  <c r="AZ83" i="1"/>
  <c r="AU83" i="1"/>
  <c r="AP83" i="1"/>
  <c r="AF83" i="1"/>
  <c r="V83" i="1"/>
  <c r="AA83" i="1"/>
  <c r="Q83" i="1"/>
  <c r="L83" i="1"/>
  <c r="AK83" i="1"/>
  <c r="E84" i="1"/>
  <c r="H83" i="1"/>
  <c r="BF82" i="1"/>
  <c r="BA82" i="1"/>
  <c r="AQ82" i="1"/>
  <c r="AG82" i="1"/>
  <c r="W82" i="1"/>
  <c r="AL82" i="1"/>
  <c r="S84" i="1"/>
  <c r="G85" i="1"/>
  <c r="N84" i="1"/>
  <c r="I84" i="1"/>
  <c r="K83" i="1" l="1"/>
  <c r="M83" i="1"/>
  <c r="R83" i="1"/>
  <c r="AJ83" i="1"/>
  <c r="BD83" i="1"/>
  <c r="AY83" i="1"/>
  <c r="U83" i="1"/>
  <c r="AX84" i="1"/>
  <c r="AS84" i="1"/>
  <c r="AI84" i="1"/>
  <c r="O84" i="1"/>
  <c r="BC84" i="1"/>
  <c r="AN84" i="1"/>
  <c r="AD84" i="1"/>
  <c r="Y84" i="1"/>
  <c r="T84" i="1"/>
  <c r="J84" i="1"/>
  <c r="AO83" i="1"/>
  <c r="Z83" i="1"/>
  <c r="AT83" i="1"/>
  <c r="P83" i="1"/>
  <c r="AE83" i="1"/>
  <c r="AB83" i="1"/>
  <c r="W83" i="1"/>
  <c r="AG83" i="1"/>
  <c r="N85" i="1"/>
  <c r="I85" i="1"/>
  <c r="S85" i="1"/>
  <c r="G86" i="1"/>
  <c r="BF83" i="1"/>
  <c r="AL83" i="1"/>
  <c r="BE84" i="1"/>
  <c r="AU84" i="1"/>
  <c r="AP84" i="1"/>
  <c r="AZ84" i="1"/>
  <c r="AK84" i="1"/>
  <c r="AF84" i="1"/>
  <c r="AA84" i="1"/>
  <c r="L84" i="1"/>
  <c r="Q84" i="1"/>
  <c r="V84" i="1"/>
  <c r="E85" i="1"/>
  <c r="H84" i="1"/>
  <c r="AQ83" i="1"/>
  <c r="AV83" i="1"/>
  <c r="BA83" i="1"/>
  <c r="W84" i="1" l="1"/>
  <c r="K84" i="1"/>
  <c r="AY84" i="1"/>
  <c r="M84" i="1"/>
  <c r="AE84" i="1"/>
  <c r="AJ84" i="1"/>
  <c r="BC85" i="1"/>
  <c r="AX85" i="1"/>
  <c r="T85" i="1"/>
  <c r="AI85" i="1"/>
  <c r="O85" i="1"/>
  <c r="J85" i="1"/>
  <c r="AD85" i="1"/>
  <c r="Y85" i="1"/>
  <c r="AN85" i="1"/>
  <c r="AS85" i="1"/>
  <c r="AO84" i="1"/>
  <c r="AT84" i="1"/>
  <c r="U84" i="1"/>
  <c r="BD84" i="1"/>
  <c r="Z84" i="1"/>
  <c r="P84" i="1"/>
  <c r="BA84" i="1"/>
  <c r="AZ85" i="1"/>
  <c r="BE85" i="1"/>
  <c r="AU85" i="1"/>
  <c r="AP85" i="1"/>
  <c r="AK85" i="1"/>
  <c r="AF85" i="1"/>
  <c r="V85" i="1"/>
  <c r="AA85" i="1"/>
  <c r="Q85" i="1"/>
  <c r="R85" i="1" s="1"/>
  <c r="L85" i="1"/>
  <c r="E86" i="1"/>
  <c r="H85" i="1"/>
  <c r="AV84" i="1"/>
  <c r="R84" i="1"/>
  <c r="AG84" i="1"/>
  <c r="AQ84" i="1"/>
  <c r="G87" i="1"/>
  <c r="S86" i="1"/>
  <c r="N86" i="1"/>
  <c r="I86" i="1"/>
  <c r="BF84" i="1"/>
  <c r="AB84" i="1"/>
  <c r="AL84" i="1"/>
  <c r="M85" i="1" l="1"/>
  <c r="U85" i="1"/>
  <c r="AT85" i="1"/>
  <c r="AE85" i="1"/>
  <c r="K85" i="1"/>
  <c r="AY85" i="1"/>
  <c r="W85" i="1"/>
  <c r="AO85" i="1"/>
  <c r="P85" i="1"/>
  <c r="BD85" i="1"/>
  <c r="AN86" i="1"/>
  <c r="BC86" i="1"/>
  <c r="AX86" i="1"/>
  <c r="Y86" i="1"/>
  <c r="J86" i="1"/>
  <c r="T86" i="1"/>
  <c r="U86" i="1" s="1"/>
  <c r="AS86" i="1"/>
  <c r="AD86" i="1"/>
  <c r="AI86" i="1"/>
  <c r="O86" i="1"/>
  <c r="Z85" i="1"/>
  <c r="AJ85" i="1"/>
  <c r="AQ85" i="1"/>
  <c r="BF85" i="1"/>
  <c r="AV85" i="1"/>
  <c r="N87" i="1"/>
  <c r="G88" i="1"/>
  <c r="I87" i="1"/>
  <c r="S87" i="1"/>
  <c r="BA85" i="1"/>
  <c r="AZ86" i="1"/>
  <c r="BE86" i="1"/>
  <c r="AU86" i="1"/>
  <c r="AK86" i="1"/>
  <c r="AP86" i="1"/>
  <c r="Q86" i="1"/>
  <c r="AA86" i="1"/>
  <c r="L86" i="1"/>
  <c r="V86" i="1"/>
  <c r="AF86" i="1"/>
  <c r="E87" i="1"/>
  <c r="H86" i="1"/>
  <c r="AB85" i="1"/>
  <c r="AL85" i="1"/>
  <c r="AG85" i="1"/>
  <c r="AJ86" i="1" l="1"/>
  <c r="K86" i="1"/>
  <c r="Z86" i="1"/>
  <c r="P86" i="1"/>
  <c r="BD86" i="1"/>
  <c r="AO86" i="1"/>
  <c r="W86" i="1"/>
  <c r="AE86" i="1"/>
  <c r="AS87" i="1"/>
  <c r="AN87" i="1"/>
  <c r="AD87" i="1"/>
  <c r="AX87" i="1"/>
  <c r="Y87" i="1"/>
  <c r="BC87" i="1"/>
  <c r="AI87" i="1"/>
  <c r="O87" i="1"/>
  <c r="J87" i="1"/>
  <c r="T87" i="1"/>
  <c r="AT86" i="1"/>
  <c r="AY86" i="1"/>
  <c r="BA86" i="1"/>
  <c r="BF86" i="1"/>
  <c r="AV86" i="1"/>
  <c r="AB86" i="1"/>
  <c r="M86" i="1"/>
  <c r="BE87" i="1"/>
  <c r="AZ87" i="1"/>
  <c r="AU87" i="1"/>
  <c r="AP87" i="1"/>
  <c r="AF87" i="1"/>
  <c r="V87" i="1"/>
  <c r="AK87" i="1"/>
  <c r="AA87" i="1"/>
  <c r="Q87" i="1"/>
  <c r="L87" i="1"/>
  <c r="E88" i="1"/>
  <c r="H87" i="1"/>
  <c r="AQ86" i="1"/>
  <c r="AL86" i="1"/>
  <c r="S88" i="1"/>
  <c r="G89" i="1"/>
  <c r="N88" i="1"/>
  <c r="I88" i="1"/>
  <c r="R86" i="1"/>
  <c r="AG86" i="1"/>
  <c r="M87" i="1" l="1"/>
  <c r="R87" i="1"/>
  <c r="AE87" i="1"/>
  <c r="AO87" i="1"/>
  <c r="AJ87" i="1"/>
  <c r="U87" i="1"/>
  <c r="BD87" i="1"/>
  <c r="W87" i="1"/>
  <c r="K87" i="1"/>
  <c r="Z87" i="1"/>
  <c r="AT87" i="1"/>
  <c r="AX88" i="1"/>
  <c r="AS88" i="1"/>
  <c r="AI88" i="1"/>
  <c r="O88" i="1"/>
  <c r="AD88" i="1"/>
  <c r="BC88" i="1"/>
  <c r="Y88" i="1"/>
  <c r="T88" i="1"/>
  <c r="AN88" i="1"/>
  <c r="J88" i="1"/>
  <c r="P87" i="1"/>
  <c r="AY87" i="1"/>
  <c r="AV87" i="1"/>
  <c r="AQ87" i="1"/>
  <c r="I89" i="1"/>
  <c r="S89" i="1"/>
  <c r="N89" i="1"/>
  <c r="G90" i="1"/>
  <c r="BE88" i="1"/>
  <c r="AZ88" i="1"/>
  <c r="AU88" i="1"/>
  <c r="AP88" i="1"/>
  <c r="AK88" i="1"/>
  <c r="AF88" i="1"/>
  <c r="AA88" i="1"/>
  <c r="L88" i="1"/>
  <c r="Q88" i="1"/>
  <c r="V88" i="1"/>
  <c r="E89" i="1"/>
  <c r="H88" i="1"/>
  <c r="BA87" i="1"/>
  <c r="AB87" i="1"/>
  <c r="AG87" i="1"/>
  <c r="BF87" i="1"/>
  <c r="AL87" i="1"/>
  <c r="BD88" i="1" l="1"/>
  <c r="W88" i="1"/>
  <c r="AE88" i="1"/>
  <c r="AY88" i="1"/>
  <c r="AT88" i="1"/>
  <c r="K88" i="1"/>
  <c r="BC89" i="1"/>
  <c r="AX89" i="1"/>
  <c r="AS89" i="1"/>
  <c r="AN89" i="1"/>
  <c r="T89" i="1"/>
  <c r="AI89" i="1"/>
  <c r="O89" i="1"/>
  <c r="J89" i="1"/>
  <c r="AD89" i="1"/>
  <c r="Y89" i="1"/>
  <c r="U88" i="1"/>
  <c r="P88" i="1"/>
  <c r="AO88" i="1"/>
  <c r="M88" i="1"/>
  <c r="Z88" i="1"/>
  <c r="AJ88" i="1"/>
  <c r="AV88" i="1"/>
  <c r="AG88" i="1"/>
  <c r="AQ88" i="1"/>
  <c r="BF88" i="1"/>
  <c r="AL88" i="1"/>
  <c r="AZ89" i="1"/>
  <c r="BE89" i="1"/>
  <c r="AU89" i="1"/>
  <c r="AP89" i="1"/>
  <c r="AK89" i="1"/>
  <c r="AF89" i="1"/>
  <c r="V89" i="1"/>
  <c r="AA89" i="1"/>
  <c r="L89" i="1"/>
  <c r="Q89" i="1"/>
  <c r="E90" i="1"/>
  <c r="H89" i="1"/>
  <c r="BA88" i="1"/>
  <c r="R88" i="1"/>
  <c r="AB88" i="1"/>
  <c r="G91" i="1"/>
  <c r="S90" i="1"/>
  <c r="N90" i="1"/>
  <c r="I90" i="1"/>
  <c r="M89" i="1" l="1"/>
  <c r="Z89" i="1"/>
  <c r="W89" i="1"/>
  <c r="AT89" i="1"/>
  <c r="AJ89" i="1"/>
  <c r="AY89" i="1"/>
  <c r="AE89" i="1"/>
  <c r="U89" i="1"/>
  <c r="BD89" i="1"/>
  <c r="P89" i="1"/>
  <c r="R89" i="1"/>
  <c r="AN90" i="1"/>
  <c r="BC90" i="1"/>
  <c r="Y90" i="1"/>
  <c r="J90" i="1"/>
  <c r="AS90" i="1"/>
  <c r="T90" i="1"/>
  <c r="AX90" i="1"/>
  <c r="AD90" i="1"/>
  <c r="AI90" i="1"/>
  <c r="O90" i="1"/>
  <c r="K89" i="1"/>
  <c r="AO89" i="1"/>
  <c r="G92" i="1"/>
  <c r="N91" i="1"/>
  <c r="I91" i="1"/>
  <c r="S91" i="1"/>
  <c r="AQ89" i="1"/>
  <c r="AG89" i="1"/>
  <c r="AB89" i="1"/>
  <c r="AV89" i="1"/>
  <c r="AL89" i="1"/>
  <c r="BA89" i="1"/>
  <c r="BF89" i="1"/>
  <c r="AZ90" i="1"/>
  <c r="BE90" i="1"/>
  <c r="AP90" i="1"/>
  <c r="AK90" i="1"/>
  <c r="AF90" i="1"/>
  <c r="Q90" i="1"/>
  <c r="AA90" i="1"/>
  <c r="V90" i="1"/>
  <c r="AU90" i="1"/>
  <c r="L90" i="1"/>
  <c r="E91" i="1"/>
  <c r="H90" i="1"/>
  <c r="AJ90" i="1" l="1"/>
  <c r="AT90" i="1"/>
  <c r="AO90" i="1"/>
  <c r="K90" i="1"/>
  <c r="AY90" i="1"/>
  <c r="Z90" i="1"/>
  <c r="AE90" i="1"/>
  <c r="AS91" i="1"/>
  <c r="AN91" i="1"/>
  <c r="BC91" i="1"/>
  <c r="AD91" i="1"/>
  <c r="Y91" i="1"/>
  <c r="AX91" i="1"/>
  <c r="J91" i="1"/>
  <c r="AI91" i="1"/>
  <c r="O91" i="1"/>
  <c r="T91" i="1"/>
  <c r="P90" i="1"/>
  <c r="U90" i="1"/>
  <c r="BD90" i="1"/>
  <c r="AV90" i="1"/>
  <c r="BF90" i="1"/>
  <c r="AQ90" i="1"/>
  <c r="R90" i="1"/>
  <c r="W90" i="1"/>
  <c r="M90" i="1"/>
  <c r="AG90" i="1"/>
  <c r="BA90" i="1"/>
  <c r="AL90" i="1"/>
  <c r="BE91" i="1"/>
  <c r="AZ91" i="1"/>
  <c r="AU91" i="1"/>
  <c r="AP91" i="1"/>
  <c r="AF91" i="1"/>
  <c r="V91" i="1"/>
  <c r="AK91" i="1"/>
  <c r="L91" i="1"/>
  <c r="AA91" i="1"/>
  <c r="Q91" i="1"/>
  <c r="E92" i="1"/>
  <c r="H91" i="1"/>
  <c r="AB90" i="1"/>
  <c r="S92" i="1"/>
  <c r="G93" i="1"/>
  <c r="I92" i="1"/>
  <c r="N92" i="1"/>
  <c r="W91" i="1" l="1"/>
  <c r="M91" i="1"/>
  <c r="AE91" i="1"/>
  <c r="AJ91" i="1"/>
  <c r="K91" i="1"/>
  <c r="BD91" i="1"/>
  <c r="U91" i="1"/>
  <c r="AY91" i="1"/>
  <c r="AO91" i="1"/>
  <c r="AX92" i="1"/>
  <c r="AS92" i="1"/>
  <c r="AI92" i="1"/>
  <c r="O92" i="1"/>
  <c r="BC92" i="1"/>
  <c r="AN92" i="1"/>
  <c r="AD92" i="1"/>
  <c r="Y92" i="1"/>
  <c r="T92" i="1"/>
  <c r="J92" i="1"/>
  <c r="P91" i="1"/>
  <c r="Z91" i="1"/>
  <c r="AT91" i="1"/>
  <c r="N93" i="1"/>
  <c r="S93" i="1"/>
  <c r="G94" i="1"/>
  <c r="I93" i="1"/>
  <c r="AQ91" i="1"/>
  <c r="AB91" i="1"/>
  <c r="BF91" i="1"/>
  <c r="AL91" i="1"/>
  <c r="AV91" i="1"/>
  <c r="R91" i="1"/>
  <c r="BE92" i="1"/>
  <c r="AZ92" i="1"/>
  <c r="AU92" i="1"/>
  <c r="AP92" i="1"/>
  <c r="AK92" i="1"/>
  <c r="AF92" i="1"/>
  <c r="AA92" i="1"/>
  <c r="L92" i="1"/>
  <c r="Q92" i="1"/>
  <c r="V92" i="1"/>
  <c r="E93" i="1"/>
  <c r="H92" i="1"/>
  <c r="BA91" i="1"/>
  <c r="AG91" i="1"/>
  <c r="M92" i="1" l="1"/>
  <c r="U92" i="1"/>
  <c r="BD92" i="1"/>
  <c r="Z92" i="1"/>
  <c r="P92" i="1"/>
  <c r="AE92" i="1"/>
  <c r="AJ92" i="1"/>
  <c r="BC93" i="1"/>
  <c r="AX93" i="1"/>
  <c r="T93" i="1"/>
  <c r="AI93" i="1"/>
  <c r="O93" i="1"/>
  <c r="J93" i="1"/>
  <c r="AN93" i="1"/>
  <c r="AS93" i="1"/>
  <c r="AD93" i="1"/>
  <c r="Y93" i="1"/>
  <c r="K92" i="1"/>
  <c r="AO92" i="1"/>
  <c r="AT92" i="1"/>
  <c r="AY92" i="1"/>
  <c r="BF92" i="1"/>
  <c r="W92" i="1"/>
  <c r="AZ93" i="1"/>
  <c r="BE93" i="1"/>
  <c r="AU93" i="1"/>
  <c r="AP93" i="1"/>
  <c r="AK93" i="1"/>
  <c r="AF93" i="1"/>
  <c r="V93" i="1"/>
  <c r="AA93" i="1"/>
  <c r="Q93" i="1"/>
  <c r="L93" i="1"/>
  <c r="E94" i="1"/>
  <c r="H93" i="1"/>
  <c r="AV92" i="1"/>
  <c r="AQ92" i="1"/>
  <c r="R92" i="1"/>
  <c r="AB92" i="1"/>
  <c r="G95" i="1"/>
  <c r="S94" i="1"/>
  <c r="N94" i="1"/>
  <c r="I94" i="1"/>
  <c r="AG92" i="1"/>
  <c r="BA92" i="1"/>
  <c r="AL92" i="1"/>
  <c r="AO93" i="1" l="1"/>
  <c r="Z93" i="1"/>
  <c r="AY93" i="1"/>
  <c r="M93" i="1"/>
  <c r="P93" i="1"/>
  <c r="BD93" i="1"/>
  <c r="AT93" i="1"/>
  <c r="AJ93" i="1"/>
  <c r="K93" i="1"/>
  <c r="AE93" i="1"/>
  <c r="AN94" i="1"/>
  <c r="BC94" i="1"/>
  <c r="AX94" i="1"/>
  <c r="Y94" i="1"/>
  <c r="J94" i="1"/>
  <c r="T94" i="1"/>
  <c r="AS94" i="1"/>
  <c r="AD94" i="1"/>
  <c r="AI94" i="1"/>
  <c r="O94" i="1"/>
  <c r="U93" i="1"/>
  <c r="AG93" i="1"/>
  <c r="AV93" i="1"/>
  <c r="AL93" i="1"/>
  <c r="I95" i="1"/>
  <c r="G96" i="1"/>
  <c r="N95" i="1"/>
  <c r="S95" i="1"/>
  <c r="R93" i="1"/>
  <c r="AZ94" i="1"/>
  <c r="BE94" i="1"/>
  <c r="AU94" i="1"/>
  <c r="AP94" i="1"/>
  <c r="AK94" i="1"/>
  <c r="Q94" i="1"/>
  <c r="AA94" i="1"/>
  <c r="AF94" i="1"/>
  <c r="V94" i="1"/>
  <c r="L94" i="1"/>
  <c r="E95" i="1"/>
  <c r="H94" i="1"/>
  <c r="AQ93" i="1"/>
  <c r="AB93" i="1"/>
  <c r="BF93" i="1"/>
  <c r="BA93" i="1"/>
  <c r="W93" i="1"/>
  <c r="R94" i="1" l="1"/>
  <c r="AY94" i="1"/>
  <c r="P94" i="1"/>
  <c r="U94" i="1"/>
  <c r="BD94" i="1"/>
  <c r="AT94" i="1"/>
  <c r="AJ94" i="1"/>
  <c r="K94" i="1"/>
  <c r="AO94" i="1"/>
  <c r="AS95" i="1"/>
  <c r="AN95" i="1"/>
  <c r="AD95" i="1"/>
  <c r="AX95" i="1"/>
  <c r="Y95" i="1"/>
  <c r="BC95" i="1"/>
  <c r="AI95" i="1"/>
  <c r="O95" i="1"/>
  <c r="J95" i="1"/>
  <c r="T95" i="1"/>
  <c r="W94" i="1"/>
  <c r="AE94" i="1"/>
  <c r="Z94" i="1"/>
  <c r="BE95" i="1"/>
  <c r="AZ95" i="1"/>
  <c r="AU95" i="1"/>
  <c r="AP95" i="1"/>
  <c r="AF95" i="1"/>
  <c r="AK95" i="1"/>
  <c r="V95" i="1"/>
  <c r="AA95" i="1"/>
  <c r="Q95" i="1"/>
  <c r="L95" i="1"/>
  <c r="E96" i="1"/>
  <c r="H95" i="1"/>
  <c r="AB94" i="1"/>
  <c r="BF94" i="1"/>
  <c r="AQ94" i="1"/>
  <c r="M94" i="1"/>
  <c r="AG94" i="1"/>
  <c r="BA94" i="1"/>
  <c r="AV94" i="1"/>
  <c r="AL94" i="1"/>
  <c r="S96" i="1"/>
  <c r="G97" i="1"/>
  <c r="I96" i="1"/>
  <c r="N96" i="1"/>
  <c r="R95" i="1" l="1"/>
  <c r="K95" i="1"/>
  <c r="AT95" i="1"/>
  <c r="U95" i="1"/>
  <c r="AO95" i="1"/>
  <c r="W95" i="1"/>
  <c r="M95" i="1"/>
  <c r="AX96" i="1"/>
  <c r="AS96" i="1"/>
  <c r="AI96" i="1"/>
  <c r="O96" i="1"/>
  <c r="AD96" i="1"/>
  <c r="J96" i="1"/>
  <c r="BC96" i="1"/>
  <c r="AN96" i="1"/>
  <c r="Y96" i="1"/>
  <c r="T96" i="1"/>
  <c r="P95" i="1"/>
  <c r="AY95" i="1"/>
  <c r="BD95" i="1"/>
  <c r="Z95" i="1"/>
  <c r="AJ95" i="1"/>
  <c r="AE95" i="1"/>
  <c r="S97" i="1"/>
  <c r="N97" i="1"/>
  <c r="G98" i="1"/>
  <c r="I97" i="1"/>
  <c r="BA95" i="1"/>
  <c r="AG95" i="1"/>
  <c r="AV95" i="1"/>
  <c r="AL95" i="1"/>
  <c r="BF95" i="1"/>
  <c r="BE96" i="1"/>
  <c r="AU96" i="1"/>
  <c r="AP96" i="1"/>
  <c r="AZ96" i="1"/>
  <c r="AK96" i="1"/>
  <c r="AF96" i="1"/>
  <c r="AA96" i="1"/>
  <c r="L96" i="1"/>
  <c r="Q96" i="1"/>
  <c r="V96" i="1"/>
  <c r="E97" i="1"/>
  <c r="H96" i="1"/>
  <c r="AQ95" i="1"/>
  <c r="AB95" i="1"/>
  <c r="BD96" i="1" l="1"/>
  <c r="AJ96" i="1"/>
  <c r="K96" i="1"/>
  <c r="AT96" i="1"/>
  <c r="M96" i="1"/>
  <c r="Z96" i="1"/>
  <c r="AE96" i="1"/>
  <c r="AY96" i="1"/>
  <c r="U96" i="1"/>
  <c r="BC97" i="1"/>
  <c r="AX97" i="1"/>
  <c r="AS97" i="1"/>
  <c r="AN97" i="1"/>
  <c r="T97" i="1"/>
  <c r="AI97" i="1"/>
  <c r="O97" i="1"/>
  <c r="J97" i="1"/>
  <c r="AD97" i="1"/>
  <c r="Y97" i="1"/>
  <c r="AO96" i="1"/>
  <c r="P96" i="1"/>
  <c r="BF96" i="1"/>
  <c r="AB96" i="1"/>
  <c r="W96" i="1"/>
  <c r="AV96" i="1"/>
  <c r="BA96" i="1"/>
  <c r="AZ97" i="1"/>
  <c r="BE97" i="1"/>
  <c r="AU97" i="1"/>
  <c r="AP97" i="1"/>
  <c r="AK97" i="1"/>
  <c r="AF97" i="1"/>
  <c r="V97" i="1"/>
  <c r="L97" i="1"/>
  <c r="AA97" i="1"/>
  <c r="Q97" i="1"/>
  <c r="E98" i="1"/>
  <c r="H97" i="1"/>
  <c r="AL96" i="1"/>
  <c r="AQ96" i="1"/>
  <c r="R96" i="1"/>
  <c r="AG96" i="1"/>
  <c r="G99" i="1"/>
  <c r="S98" i="1"/>
  <c r="I98" i="1"/>
  <c r="N98" i="1"/>
  <c r="W97" i="1" l="1"/>
  <c r="M97" i="1"/>
  <c r="AT97" i="1"/>
  <c r="P97" i="1"/>
  <c r="AJ97" i="1"/>
  <c r="AE97" i="1"/>
  <c r="U97" i="1"/>
  <c r="BD97" i="1"/>
  <c r="Z97" i="1"/>
  <c r="AY97" i="1"/>
  <c r="AN98" i="1"/>
  <c r="BC98" i="1"/>
  <c r="Y98" i="1"/>
  <c r="J98" i="1"/>
  <c r="AS98" i="1"/>
  <c r="T98" i="1"/>
  <c r="AX98" i="1"/>
  <c r="AD98" i="1"/>
  <c r="AI98" i="1"/>
  <c r="O98" i="1"/>
  <c r="K97" i="1"/>
  <c r="AO97" i="1"/>
  <c r="G100" i="1"/>
  <c r="N99" i="1"/>
  <c r="S99" i="1"/>
  <c r="I99" i="1"/>
  <c r="AQ97" i="1"/>
  <c r="R97" i="1"/>
  <c r="AG97" i="1"/>
  <c r="AV97" i="1"/>
  <c r="AB97" i="1"/>
  <c r="AL97" i="1"/>
  <c r="BF97" i="1"/>
  <c r="BA97" i="1"/>
  <c r="AZ98" i="1"/>
  <c r="BE98" i="1"/>
  <c r="AU98" i="1"/>
  <c r="AP98" i="1"/>
  <c r="AK98" i="1"/>
  <c r="Q98" i="1"/>
  <c r="AF98" i="1"/>
  <c r="AA98" i="1"/>
  <c r="V98" i="1"/>
  <c r="L98" i="1"/>
  <c r="E99" i="1"/>
  <c r="H98" i="1"/>
  <c r="U98" i="1" l="1"/>
  <c r="AT98" i="1"/>
  <c r="AO98" i="1"/>
  <c r="P98" i="1"/>
  <c r="BD98" i="1"/>
  <c r="AS99" i="1"/>
  <c r="AN99" i="1"/>
  <c r="BC99" i="1"/>
  <c r="AD99" i="1"/>
  <c r="Y99" i="1"/>
  <c r="O99" i="1"/>
  <c r="AX99" i="1"/>
  <c r="AY99" i="1" s="1"/>
  <c r="AI99" i="1"/>
  <c r="J99" i="1"/>
  <c r="T99" i="1"/>
  <c r="AE98" i="1"/>
  <c r="K98" i="1"/>
  <c r="AJ98" i="1"/>
  <c r="R98" i="1"/>
  <c r="H176" i="1" s="1"/>
  <c r="AY98" i="1"/>
  <c r="Z98" i="1"/>
  <c r="BA98" i="1"/>
  <c r="H183" i="1" s="1"/>
  <c r="AQ98" i="1"/>
  <c r="H181" i="1" s="1"/>
  <c r="M98" i="1"/>
  <c r="H175" i="1" s="1"/>
  <c r="BF98" i="1"/>
  <c r="H184" i="1" s="1"/>
  <c r="AB98" i="1"/>
  <c r="H178" i="1" s="1"/>
  <c r="AV98" i="1"/>
  <c r="H182" i="1" s="1"/>
  <c r="AL98" i="1"/>
  <c r="H180" i="1" s="1"/>
  <c r="W98" i="1"/>
  <c r="H177" i="1" s="1"/>
  <c r="BE99" i="1"/>
  <c r="AZ99" i="1"/>
  <c r="AU99" i="1"/>
  <c r="AP99" i="1"/>
  <c r="AF99" i="1"/>
  <c r="V99" i="1"/>
  <c r="AK99" i="1"/>
  <c r="AA99" i="1"/>
  <c r="Q99" i="1"/>
  <c r="L99" i="1"/>
  <c r="E100" i="1"/>
  <c r="H99" i="1"/>
  <c r="AG98" i="1"/>
  <c r="H179" i="1" s="1"/>
  <c r="S100" i="1"/>
  <c r="G101" i="1"/>
  <c r="I100" i="1"/>
  <c r="N100" i="1"/>
  <c r="BD99" i="1" l="1"/>
  <c r="M99" i="1"/>
  <c r="P99" i="1"/>
  <c r="AO99" i="1"/>
  <c r="U99" i="1"/>
  <c r="K99" i="1"/>
  <c r="Z99" i="1"/>
  <c r="AT99" i="1"/>
  <c r="AX100" i="1"/>
  <c r="AS100" i="1"/>
  <c r="AI100" i="1"/>
  <c r="O100" i="1"/>
  <c r="BC100" i="1"/>
  <c r="AN100" i="1"/>
  <c r="AD100" i="1"/>
  <c r="Y100" i="1"/>
  <c r="T100" i="1"/>
  <c r="J100" i="1"/>
  <c r="R99" i="1"/>
  <c r="AJ99" i="1"/>
  <c r="AE99" i="1"/>
  <c r="BF99" i="1"/>
  <c r="N101" i="1"/>
  <c r="S101" i="1"/>
  <c r="I101" i="1"/>
  <c r="G102" i="1"/>
  <c r="AB99" i="1"/>
  <c r="AQ99" i="1"/>
  <c r="BE100" i="1"/>
  <c r="AU100" i="1"/>
  <c r="AP100" i="1"/>
  <c r="AK100" i="1"/>
  <c r="AZ100" i="1"/>
  <c r="AF100" i="1"/>
  <c r="AA100" i="1"/>
  <c r="L100" i="1"/>
  <c r="Q100" i="1"/>
  <c r="V100" i="1"/>
  <c r="E101" i="1"/>
  <c r="H100" i="1"/>
  <c r="AV99" i="1"/>
  <c r="AG99" i="1"/>
  <c r="BA99" i="1"/>
  <c r="W99" i="1"/>
  <c r="AL99" i="1"/>
  <c r="Z100" i="1" l="1"/>
  <c r="AO100" i="1"/>
  <c r="U100" i="1"/>
  <c r="BD100" i="1"/>
  <c r="BC101" i="1"/>
  <c r="AX101" i="1"/>
  <c r="T101" i="1"/>
  <c r="AI101" i="1"/>
  <c r="AJ101" i="1" s="1"/>
  <c r="O101" i="1"/>
  <c r="J101" i="1"/>
  <c r="AD101" i="1"/>
  <c r="Y101" i="1"/>
  <c r="AN101" i="1"/>
  <c r="AS101" i="1"/>
  <c r="P100" i="1"/>
  <c r="R100" i="1"/>
  <c r="AE100" i="1"/>
  <c r="AJ100" i="1"/>
  <c r="AY100" i="1"/>
  <c r="K100" i="1"/>
  <c r="AT100" i="1"/>
  <c r="BA100" i="1"/>
  <c r="AG100" i="1"/>
  <c r="G103" i="1"/>
  <c r="N102" i="1"/>
  <c r="S102" i="1"/>
  <c r="I102" i="1"/>
  <c r="BF100" i="1"/>
  <c r="AV100" i="1"/>
  <c r="W100" i="1"/>
  <c r="AZ101" i="1"/>
  <c r="BE101" i="1"/>
  <c r="AU101" i="1"/>
  <c r="AP101" i="1"/>
  <c r="AK101" i="1"/>
  <c r="AF101" i="1"/>
  <c r="V101" i="1"/>
  <c r="AA101" i="1"/>
  <c r="Q101" i="1"/>
  <c r="L101" i="1"/>
  <c r="E102" i="1"/>
  <c r="H101" i="1"/>
  <c r="AQ100" i="1"/>
  <c r="M100" i="1"/>
  <c r="AL100" i="1"/>
  <c r="AB100" i="1"/>
  <c r="M101" i="1" l="1"/>
  <c r="Z101" i="1"/>
  <c r="AO101" i="1"/>
  <c r="R101" i="1"/>
  <c r="AE101" i="1"/>
  <c r="U101" i="1"/>
  <c r="W101" i="1"/>
  <c r="AT101" i="1"/>
  <c r="K101" i="1"/>
  <c r="AY101" i="1"/>
  <c r="BC102" i="1"/>
  <c r="AX102" i="1"/>
  <c r="Y102" i="1"/>
  <c r="J102" i="1"/>
  <c r="T102" i="1"/>
  <c r="AS102" i="1"/>
  <c r="AI102" i="1"/>
  <c r="O102" i="1"/>
  <c r="AD102" i="1"/>
  <c r="AN102" i="1"/>
  <c r="P101" i="1"/>
  <c r="BD101" i="1"/>
  <c r="BF101" i="1"/>
  <c r="AB101" i="1"/>
  <c r="AZ102" i="1"/>
  <c r="BE102" i="1"/>
  <c r="AU102" i="1"/>
  <c r="AK102" i="1"/>
  <c r="Q102" i="1"/>
  <c r="AA102" i="1"/>
  <c r="L102" i="1"/>
  <c r="AF102" i="1"/>
  <c r="V102" i="1"/>
  <c r="AP102" i="1"/>
  <c r="E103" i="1"/>
  <c r="H102" i="1"/>
  <c r="AL101" i="1"/>
  <c r="AV101" i="1"/>
  <c r="AG101" i="1"/>
  <c r="BA101" i="1"/>
  <c r="AQ101" i="1"/>
  <c r="N103" i="1"/>
  <c r="S103" i="1"/>
  <c r="G104" i="1"/>
  <c r="I103" i="1"/>
  <c r="M102" i="1" l="1"/>
  <c r="AO102" i="1"/>
  <c r="AT102" i="1"/>
  <c r="AJ102" i="1"/>
  <c r="Z102" i="1"/>
  <c r="AY102" i="1"/>
  <c r="AS103" i="1"/>
  <c r="AN103" i="1"/>
  <c r="AD103" i="1"/>
  <c r="AX103" i="1"/>
  <c r="Y103" i="1"/>
  <c r="BC103" i="1"/>
  <c r="AI103" i="1"/>
  <c r="O103" i="1"/>
  <c r="J103" i="1"/>
  <c r="T103" i="1"/>
  <c r="AE102" i="1"/>
  <c r="U102" i="1"/>
  <c r="BD102" i="1"/>
  <c r="P102" i="1"/>
  <c r="K102" i="1"/>
  <c r="BE103" i="1"/>
  <c r="AZ103" i="1"/>
  <c r="AU103" i="1"/>
  <c r="AP103" i="1"/>
  <c r="AF103" i="1"/>
  <c r="V103" i="1"/>
  <c r="AK103" i="1"/>
  <c r="AA103" i="1"/>
  <c r="Q103" i="1"/>
  <c r="L103" i="1"/>
  <c r="E104" i="1"/>
  <c r="H103" i="1"/>
  <c r="AL102" i="1"/>
  <c r="AV102" i="1"/>
  <c r="AG102" i="1"/>
  <c r="BA102" i="1"/>
  <c r="BF102" i="1"/>
  <c r="AB102" i="1"/>
  <c r="S104" i="1"/>
  <c r="N104" i="1"/>
  <c r="G105" i="1"/>
  <c r="I104" i="1"/>
  <c r="R102" i="1"/>
  <c r="W102" i="1"/>
  <c r="AQ102" i="1"/>
  <c r="W103" i="1" l="1"/>
  <c r="M103" i="1"/>
  <c r="AY103" i="1"/>
  <c r="AJ103" i="1"/>
  <c r="AE103" i="1"/>
  <c r="AX104" i="1"/>
  <c r="AS104" i="1"/>
  <c r="AN104" i="1"/>
  <c r="AI104" i="1"/>
  <c r="O104" i="1"/>
  <c r="AD104" i="1"/>
  <c r="T104" i="1"/>
  <c r="BC104" i="1"/>
  <c r="Y104" i="1"/>
  <c r="J104" i="1"/>
  <c r="U103" i="1"/>
  <c r="BD103" i="1"/>
  <c r="AO103" i="1"/>
  <c r="P103" i="1"/>
  <c r="K103" i="1"/>
  <c r="Z103" i="1"/>
  <c r="AT103" i="1"/>
  <c r="BF103" i="1"/>
  <c r="N105" i="1"/>
  <c r="S105" i="1"/>
  <c r="G106" i="1"/>
  <c r="I105" i="1"/>
  <c r="AL103" i="1"/>
  <c r="AV103" i="1"/>
  <c r="AB103" i="1"/>
  <c r="AQ103" i="1"/>
  <c r="R103" i="1"/>
  <c r="AG103" i="1"/>
  <c r="BA103" i="1"/>
  <c r="BE104" i="1"/>
  <c r="AZ104" i="1"/>
  <c r="AU104" i="1"/>
  <c r="AP104" i="1"/>
  <c r="AK104" i="1"/>
  <c r="AF104" i="1"/>
  <c r="AA104" i="1"/>
  <c r="L104" i="1"/>
  <c r="Q104" i="1"/>
  <c r="V104" i="1"/>
  <c r="E105" i="1"/>
  <c r="H104" i="1"/>
  <c r="BD104" i="1" l="1"/>
  <c r="AJ104" i="1"/>
  <c r="R104" i="1"/>
  <c r="AO104" i="1"/>
  <c r="U104" i="1"/>
  <c r="K104" i="1"/>
  <c r="AE104" i="1"/>
  <c r="AT104" i="1"/>
  <c r="BC105" i="1"/>
  <c r="AX105" i="1"/>
  <c r="AS105" i="1"/>
  <c r="T105" i="1"/>
  <c r="AN105" i="1"/>
  <c r="AI105" i="1"/>
  <c r="O105" i="1"/>
  <c r="J105" i="1"/>
  <c r="AD105" i="1"/>
  <c r="Y105" i="1"/>
  <c r="Z104" i="1"/>
  <c r="P104" i="1"/>
  <c r="AY104" i="1"/>
  <c r="BF104" i="1"/>
  <c r="BA104" i="1"/>
  <c r="AB104" i="1"/>
  <c r="AG104" i="1"/>
  <c r="AQ104" i="1"/>
  <c r="AL104" i="1"/>
  <c r="AZ105" i="1"/>
  <c r="BE105" i="1"/>
  <c r="AU105" i="1"/>
  <c r="AP105" i="1"/>
  <c r="AK105" i="1"/>
  <c r="AF105" i="1"/>
  <c r="V105" i="1"/>
  <c r="AA105" i="1"/>
  <c r="L105" i="1"/>
  <c r="M105" i="1" s="1"/>
  <c r="Q105" i="1"/>
  <c r="E106" i="1"/>
  <c r="H105" i="1"/>
  <c r="W104" i="1"/>
  <c r="M104" i="1"/>
  <c r="AV104" i="1"/>
  <c r="G107" i="1"/>
  <c r="N106" i="1"/>
  <c r="S106" i="1"/>
  <c r="I106" i="1"/>
  <c r="R105" i="1" l="1"/>
  <c r="Z105" i="1"/>
  <c r="AO105" i="1"/>
  <c r="K105" i="1"/>
  <c r="U105" i="1"/>
  <c r="W105" i="1"/>
  <c r="P105" i="1"/>
  <c r="AT105" i="1"/>
  <c r="AE105" i="1"/>
  <c r="BD105" i="1"/>
  <c r="BC106" i="1"/>
  <c r="Y106" i="1"/>
  <c r="J106" i="1"/>
  <c r="AS106" i="1"/>
  <c r="T106" i="1"/>
  <c r="AX106" i="1"/>
  <c r="AN106" i="1"/>
  <c r="AD106" i="1"/>
  <c r="AI106" i="1"/>
  <c r="O106" i="1"/>
  <c r="AJ105" i="1"/>
  <c r="AY105" i="1"/>
  <c r="AG105" i="1"/>
  <c r="AZ106" i="1"/>
  <c r="BE106" i="1"/>
  <c r="AP106" i="1"/>
  <c r="AK106" i="1"/>
  <c r="AU106" i="1"/>
  <c r="AF106" i="1"/>
  <c r="Q106" i="1"/>
  <c r="AA106" i="1"/>
  <c r="V106" i="1"/>
  <c r="L106" i="1"/>
  <c r="E107" i="1"/>
  <c r="H106" i="1"/>
  <c r="BF105" i="1"/>
  <c r="G108" i="1"/>
  <c r="I107" i="1"/>
  <c r="S107" i="1"/>
  <c r="N107" i="1"/>
  <c r="AV105" i="1"/>
  <c r="AQ105" i="1"/>
  <c r="BA105" i="1"/>
  <c r="AL105" i="1"/>
  <c r="AB105" i="1"/>
  <c r="M106" i="1" l="1"/>
  <c r="AE106" i="1"/>
  <c r="R106" i="1"/>
  <c r="U106" i="1"/>
  <c r="BD106" i="1"/>
  <c r="AJ106" i="1"/>
  <c r="AS107" i="1"/>
  <c r="AN107" i="1"/>
  <c r="BC107" i="1"/>
  <c r="AD107" i="1"/>
  <c r="Y107" i="1"/>
  <c r="T107" i="1"/>
  <c r="AX107" i="1"/>
  <c r="AI107" i="1"/>
  <c r="O107" i="1"/>
  <c r="J107" i="1"/>
  <c r="AT106" i="1"/>
  <c r="AO106" i="1"/>
  <c r="K106" i="1"/>
  <c r="W106" i="1"/>
  <c r="P106" i="1"/>
  <c r="AY106" i="1"/>
  <c r="Z106" i="1"/>
  <c r="AB106" i="1"/>
  <c r="AL106" i="1"/>
  <c r="AV106" i="1"/>
  <c r="BA106" i="1"/>
  <c r="BE107" i="1"/>
  <c r="AZ107" i="1"/>
  <c r="AU107" i="1"/>
  <c r="AP107" i="1"/>
  <c r="AF107" i="1"/>
  <c r="V107" i="1"/>
  <c r="L107" i="1"/>
  <c r="AK107" i="1"/>
  <c r="AA107" i="1"/>
  <c r="Q107" i="1"/>
  <c r="E108" i="1"/>
  <c r="H107" i="1"/>
  <c r="S108" i="1"/>
  <c r="G109" i="1"/>
  <c r="N108" i="1"/>
  <c r="I108" i="1"/>
  <c r="BF106" i="1"/>
  <c r="AG106" i="1"/>
  <c r="AQ106" i="1"/>
  <c r="W107" i="1" l="1"/>
  <c r="AE107" i="1"/>
  <c r="H195" i="1" s="1"/>
  <c r="AJ107" i="1"/>
  <c r="H196" i="1" s="1"/>
  <c r="R107" i="1"/>
  <c r="BD107" i="1"/>
  <c r="H200" i="1" s="1"/>
  <c r="K107" i="1"/>
  <c r="H191" i="1" s="1"/>
  <c r="U107" i="1"/>
  <c r="H193" i="1" s="1"/>
  <c r="AO107" i="1"/>
  <c r="H197" i="1" s="1"/>
  <c r="AX108" i="1"/>
  <c r="AS108" i="1"/>
  <c r="AI108" i="1"/>
  <c r="O108" i="1"/>
  <c r="BC108" i="1"/>
  <c r="AD108" i="1"/>
  <c r="Y108" i="1"/>
  <c r="T108" i="1"/>
  <c r="AN108" i="1"/>
  <c r="J108" i="1"/>
  <c r="AY107" i="1"/>
  <c r="H199" i="1" s="1"/>
  <c r="P107" i="1"/>
  <c r="H192" i="1" s="1"/>
  <c r="Z107" i="1"/>
  <c r="H194" i="1" s="1"/>
  <c r="AT107" i="1"/>
  <c r="H198" i="1" s="1"/>
  <c r="AG107" i="1"/>
  <c r="BF107" i="1"/>
  <c r="I109" i="1"/>
  <c r="S109" i="1"/>
  <c r="G110" i="1"/>
  <c r="N109" i="1"/>
  <c r="AL107" i="1"/>
  <c r="M107" i="1"/>
  <c r="AQ107" i="1"/>
  <c r="AV107" i="1"/>
  <c r="BE108" i="1"/>
  <c r="AZ108" i="1"/>
  <c r="AU108" i="1"/>
  <c r="AP108" i="1"/>
  <c r="AK108" i="1"/>
  <c r="AF108" i="1"/>
  <c r="AA108" i="1"/>
  <c r="L108" i="1"/>
  <c r="Q108" i="1"/>
  <c r="V108" i="1"/>
  <c r="E109" i="1"/>
  <c r="H108" i="1"/>
  <c r="BA107" i="1"/>
  <c r="AB107" i="1"/>
  <c r="W108" i="1" l="1"/>
  <c r="K108" i="1"/>
  <c r="R108" i="1"/>
  <c r="AT108" i="1"/>
  <c r="AO108" i="1"/>
  <c r="AY108" i="1"/>
  <c r="U108" i="1"/>
  <c r="P108" i="1"/>
  <c r="AE108" i="1"/>
  <c r="BD108" i="1"/>
  <c r="BC109" i="1"/>
  <c r="AX109" i="1"/>
  <c r="AN109" i="1"/>
  <c r="T109" i="1"/>
  <c r="AI109" i="1"/>
  <c r="O109" i="1"/>
  <c r="J109" i="1"/>
  <c r="AS109" i="1"/>
  <c r="AD109" i="1"/>
  <c r="Y109" i="1"/>
  <c r="Z108" i="1"/>
  <c r="AJ108" i="1"/>
  <c r="AB108" i="1"/>
  <c r="AL108" i="1"/>
  <c r="AZ109" i="1"/>
  <c r="BE109" i="1"/>
  <c r="AU109" i="1"/>
  <c r="AP109" i="1"/>
  <c r="AK109" i="1"/>
  <c r="AF109" i="1"/>
  <c r="V109" i="1"/>
  <c r="AA109" i="1"/>
  <c r="Q109" i="1"/>
  <c r="L109" i="1"/>
  <c r="E110" i="1"/>
  <c r="H109" i="1"/>
  <c r="AG108" i="1"/>
  <c r="G111" i="1"/>
  <c r="S110" i="1"/>
  <c r="N110" i="1"/>
  <c r="I110" i="1"/>
  <c r="M108" i="1"/>
  <c r="AV108" i="1"/>
  <c r="BF108" i="1"/>
  <c r="BA108" i="1"/>
  <c r="AQ108" i="1"/>
  <c r="W109" i="1" l="1"/>
  <c r="M109" i="1"/>
  <c r="AT109" i="1"/>
  <c r="K109" i="1"/>
  <c r="AO109" i="1"/>
  <c r="Z109" i="1"/>
  <c r="P109" i="1"/>
  <c r="AY109" i="1"/>
  <c r="BC110" i="1"/>
  <c r="AX110" i="1"/>
  <c r="Y110" i="1"/>
  <c r="J110" i="1"/>
  <c r="AN110" i="1"/>
  <c r="T110" i="1"/>
  <c r="AS110" i="1"/>
  <c r="AD110" i="1"/>
  <c r="AI110" i="1"/>
  <c r="O110" i="1"/>
  <c r="AE109" i="1"/>
  <c r="AJ109" i="1"/>
  <c r="BD109" i="1"/>
  <c r="U109" i="1"/>
  <c r="BF109" i="1"/>
  <c r="BA109" i="1"/>
  <c r="AQ109" i="1"/>
  <c r="AB109" i="1"/>
  <c r="AZ110" i="1"/>
  <c r="BE110" i="1"/>
  <c r="AU110" i="1"/>
  <c r="AP110" i="1"/>
  <c r="AK110" i="1"/>
  <c r="Q110" i="1"/>
  <c r="AA110" i="1"/>
  <c r="AF110" i="1"/>
  <c r="V110" i="1"/>
  <c r="L110" i="1"/>
  <c r="E111" i="1"/>
  <c r="H110" i="1"/>
  <c r="AG109" i="1"/>
  <c r="R109" i="1"/>
  <c r="I111" i="1"/>
  <c r="S111" i="1"/>
  <c r="G112" i="1"/>
  <c r="N111" i="1"/>
  <c r="AL109" i="1"/>
  <c r="AV109" i="1"/>
  <c r="W110" i="1" l="1"/>
  <c r="AJ110" i="1"/>
  <c r="AO110" i="1"/>
  <c r="BD110" i="1"/>
  <c r="AE110" i="1"/>
  <c r="K110" i="1"/>
  <c r="AT110" i="1"/>
  <c r="Z110" i="1"/>
  <c r="AS111" i="1"/>
  <c r="AN111" i="1"/>
  <c r="AD111" i="1"/>
  <c r="AX111" i="1"/>
  <c r="Y111" i="1"/>
  <c r="BC111" i="1"/>
  <c r="AI111" i="1"/>
  <c r="O111" i="1"/>
  <c r="J111" i="1"/>
  <c r="T111" i="1"/>
  <c r="P110" i="1"/>
  <c r="U110" i="1"/>
  <c r="AY110" i="1"/>
  <c r="AQ110" i="1"/>
  <c r="BA110" i="1"/>
  <c r="M110" i="1"/>
  <c r="R110" i="1"/>
  <c r="AB110" i="1"/>
  <c r="AG110" i="1"/>
  <c r="AL110" i="1"/>
  <c r="BF110" i="1"/>
  <c r="AV110" i="1"/>
  <c r="S112" i="1"/>
  <c r="G113" i="1"/>
  <c r="N112" i="1"/>
  <c r="I112" i="1"/>
  <c r="BE111" i="1"/>
  <c r="AZ111" i="1"/>
  <c r="AU111" i="1"/>
  <c r="AP111" i="1"/>
  <c r="AF111" i="1"/>
  <c r="AK111" i="1"/>
  <c r="V111" i="1"/>
  <c r="AA111" i="1"/>
  <c r="Q111" i="1"/>
  <c r="L111" i="1"/>
  <c r="E112" i="1"/>
  <c r="H111" i="1"/>
  <c r="K111" i="1" l="1"/>
  <c r="Z111" i="1"/>
  <c r="P111" i="1"/>
  <c r="AT111" i="1"/>
  <c r="M111" i="1"/>
  <c r="AJ111" i="1"/>
  <c r="AE111" i="1"/>
  <c r="AX112" i="1"/>
  <c r="AS112" i="1"/>
  <c r="AI112" i="1"/>
  <c r="O112" i="1"/>
  <c r="AD112" i="1"/>
  <c r="AN112" i="1"/>
  <c r="Y112" i="1"/>
  <c r="T112" i="1"/>
  <c r="BC112" i="1"/>
  <c r="J112" i="1"/>
  <c r="M112" i="1" s="1"/>
  <c r="AY111" i="1"/>
  <c r="R111" i="1"/>
  <c r="U111" i="1"/>
  <c r="BD111" i="1"/>
  <c r="AO111" i="1"/>
  <c r="BF111" i="1"/>
  <c r="AG111" i="1"/>
  <c r="BA111" i="1"/>
  <c r="W111" i="1"/>
  <c r="BE112" i="1"/>
  <c r="AU112" i="1"/>
  <c r="AP112" i="1"/>
  <c r="AZ112" i="1"/>
  <c r="AK112" i="1"/>
  <c r="AF112" i="1"/>
  <c r="AA112" i="1"/>
  <c r="L112" i="1"/>
  <c r="Q112" i="1"/>
  <c r="V112" i="1"/>
  <c r="E113" i="1"/>
  <c r="H112" i="1"/>
  <c r="AV111" i="1"/>
  <c r="AB111" i="1"/>
  <c r="AL111" i="1"/>
  <c r="AQ111" i="1"/>
  <c r="N113" i="1"/>
  <c r="S113" i="1"/>
  <c r="I113" i="1"/>
  <c r="G114" i="1"/>
  <c r="Z112" i="1" l="1"/>
  <c r="U112" i="1"/>
  <c r="P112" i="1"/>
  <c r="R112" i="1"/>
  <c r="AJ112" i="1"/>
  <c r="BC113" i="1"/>
  <c r="AX113" i="1"/>
  <c r="AS113" i="1"/>
  <c r="T113" i="1"/>
  <c r="U113" i="1" s="1"/>
  <c r="AI113" i="1"/>
  <c r="O113" i="1"/>
  <c r="J113" i="1"/>
  <c r="AD113" i="1"/>
  <c r="Y113" i="1"/>
  <c r="AN113" i="1"/>
  <c r="K112" i="1"/>
  <c r="AO112" i="1"/>
  <c r="AT112" i="1"/>
  <c r="BD112" i="1"/>
  <c r="AE112" i="1"/>
  <c r="AY112" i="1"/>
  <c r="AZ113" i="1"/>
  <c r="BE113" i="1"/>
  <c r="AU113" i="1"/>
  <c r="AP113" i="1"/>
  <c r="AK113" i="1"/>
  <c r="AF113" i="1"/>
  <c r="V113" i="1"/>
  <c r="L113" i="1"/>
  <c r="AA113" i="1"/>
  <c r="Q113" i="1"/>
  <c r="R113" i="1" s="1"/>
  <c r="E114" i="1"/>
  <c r="H113" i="1"/>
  <c r="W112" i="1"/>
  <c r="AG112" i="1"/>
  <c r="G115" i="1"/>
  <c r="S114" i="1"/>
  <c r="N114" i="1"/>
  <c r="I114" i="1"/>
  <c r="AL112" i="1"/>
  <c r="BF112" i="1"/>
  <c r="AV112" i="1"/>
  <c r="BA112" i="1"/>
  <c r="AQ112" i="1"/>
  <c r="AB112" i="1"/>
  <c r="AE113" i="1" l="1"/>
  <c r="M113" i="1"/>
  <c r="AJ113" i="1"/>
  <c r="BC114" i="1"/>
  <c r="AN114" i="1"/>
  <c r="Y114" i="1"/>
  <c r="J114" i="1"/>
  <c r="AS114" i="1"/>
  <c r="T114" i="1"/>
  <c r="AX114" i="1"/>
  <c r="AD114" i="1"/>
  <c r="AI114" i="1"/>
  <c r="O114" i="1"/>
  <c r="K113" i="1"/>
  <c r="AT113" i="1"/>
  <c r="Z113" i="1"/>
  <c r="BD113" i="1"/>
  <c r="BF113" i="1"/>
  <c r="AO113" i="1"/>
  <c r="P113" i="1"/>
  <c r="AY113" i="1"/>
  <c r="AQ113" i="1"/>
  <c r="N115" i="1"/>
  <c r="G116" i="1"/>
  <c r="S115" i="1"/>
  <c r="I115" i="1"/>
  <c r="W113" i="1"/>
  <c r="AL113" i="1"/>
  <c r="AG113" i="1"/>
  <c r="AV113" i="1"/>
  <c r="AZ114" i="1"/>
  <c r="AU114" i="1"/>
  <c r="BE114" i="1"/>
  <c r="AP114" i="1"/>
  <c r="AK114" i="1"/>
  <c r="Q114" i="1"/>
  <c r="AF114" i="1"/>
  <c r="AA114" i="1"/>
  <c r="V114" i="1"/>
  <c r="L114" i="1"/>
  <c r="E115" i="1"/>
  <c r="H114" i="1"/>
  <c r="BA113" i="1"/>
  <c r="AB113" i="1"/>
  <c r="W114" i="1" l="1"/>
  <c r="AY114" i="1"/>
  <c r="P114" i="1"/>
  <c r="U114" i="1"/>
  <c r="AO114" i="1"/>
  <c r="AJ114" i="1"/>
  <c r="AT114" i="1"/>
  <c r="BD114" i="1"/>
  <c r="Z114" i="1"/>
  <c r="AS115" i="1"/>
  <c r="AN115" i="1"/>
  <c r="BC115" i="1"/>
  <c r="AD115" i="1"/>
  <c r="Y115" i="1"/>
  <c r="J115" i="1"/>
  <c r="AI115" i="1"/>
  <c r="O115" i="1"/>
  <c r="AX115" i="1"/>
  <c r="T115" i="1"/>
  <c r="AE114" i="1"/>
  <c r="K114" i="1"/>
  <c r="AB114" i="1"/>
  <c r="BF114" i="1"/>
  <c r="BA114" i="1"/>
  <c r="BE115" i="1"/>
  <c r="AZ115" i="1"/>
  <c r="AU115" i="1"/>
  <c r="AP115" i="1"/>
  <c r="AF115" i="1"/>
  <c r="V115" i="1"/>
  <c r="AA115" i="1"/>
  <c r="Q115" i="1"/>
  <c r="L115" i="1"/>
  <c r="AK115" i="1"/>
  <c r="E116" i="1"/>
  <c r="H115" i="1"/>
  <c r="R114" i="1"/>
  <c r="M114" i="1"/>
  <c r="AG114" i="1"/>
  <c r="AQ114" i="1"/>
  <c r="S116" i="1"/>
  <c r="G117" i="1"/>
  <c r="N116" i="1"/>
  <c r="I116" i="1"/>
  <c r="AV114" i="1"/>
  <c r="AL114" i="1"/>
  <c r="W115" i="1" l="1"/>
  <c r="AJ115" i="1"/>
  <c r="BD115" i="1"/>
  <c r="U115" i="1"/>
  <c r="K115" i="1"/>
  <c r="AO115" i="1"/>
  <c r="AY115" i="1"/>
  <c r="Z115" i="1"/>
  <c r="AT115" i="1"/>
  <c r="AX116" i="1"/>
  <c r="AS116" i="1"/>
  <c r="AI116" i="1"/>
  <c r="O116" i="1"/>
  <c r="BC116" i="1"/>
  <c r="AN116" i="1"/>
  <c r="AD116" i="1"/>
  <c r="Y116" i="1"/>
  <c r="T116" i="1"/>
  <c r="J116" i="1"/>
  <c r="M115" i="1"/>
  <c r="P115" i="1"/>
  <c r="AE115" i="1"/>
  <c r="AQ115" i="1"/>
  <c r="BF115" i="1"/>
  <c r="AB115" i="1"/>
  <c r="AV115" i="1"/>
  <c r="R115" i="1"/>
  <c r="AL115" i="1"/>
  <c r="I117" i="1"/>
  <c r="S117" i="1"/>
  <c r="N117" i="1"/>
  <c r="G118" i="1"/>
  <c r="BA115" i="1"/>
  <c r="BE116" i="1"/>
  <c r="AU116" i="1"/>
  <c r="AP116" i="1"/>
  <c r="AK116" i="1"/>
  <c r="AZ116" i="1"/>
  <c r="AA116" i="1"/>
  <c r="Q116" i="1"/>
  <c r="AF116" i="1"/>
  <c r="V116" i="1"/>
  <c r="W116" i="1" s="1"/>
  <c r="L116" i="1"/>
  <c r="E117" i="1"/>
  <c r="H116" i="1"/>
  <c r="AG115" i="1"/>
  <c r="Z116" i="1" l="1"/>
  <c r="P116" i="1"/>
  <c r="AE116" i="1"/>
  <c r="AJ116" i="1"/>
  <c r="R116" i="1"/>
  <c r="K116" i="1"/>
  <c r="AO116" i="1"/>
  <c r="AT116" i="1"/>
  <c r="BC117" i="1"/>
  <c r="AX117" i="1"/>
  <c r="T117" i="1"/>
  <c r="AI117" i="1"/>
  <c r="O117" i="1"/>
  <c r="J117" i="1"/>
  <c r="AN117" i="1"/>
  <c r="AD117" i="1"/>
  <c r="Y117" i="1"/>
  <c r="AS117" i="1"/>
  <c r="U116" i="1"/>
  <c r="BD116" i="1"/>
  <c r="AY116" i="1"/>
  <c r="AL116" i="1"/>
  <c r="AB116" i="1"/>
  <c r="BA116" i="1"/>
  <c r="AZ117" i="1"/>
  <c r="BE117" i="1"/>
  <c r="AU117" i="1"/>
  <c r="AP117" i="1"/>
  <c r="AK117" i="1"/>
  <c r="AF117" i="1"/>
  <c r="V117" i="1"/>
  <c r="W117" i="1" s="1"/>
  <c r="L117" i="1"/>
  <c r="AA117" i="1"/>
  <c r="Q117" i="1"/>
  <c r="E118" i="1"/>
  <c r="H117" i="1"/>
  <c r="AQ116" i="1"/>
  <c r="BF116" i="1"/>
  <c r="AV116" i="1"/>
  <c r="M116" i="1"/>
  <c r="AG116" i="1"/>
  <c r="G119" i="1"/>
  <c r="S118" i="1"/>
  <c r="I118" i="1"/>
  <c r="N118" i="1"/>
  <c r="AY117" i="1" l="1"/>
  <c r="AO117" i="1"/>
  <c r="K117" i="1"/>
  <c r="M117" i="1"/>
  <c r="AT117" i="1"/>
  <c r="P117" i="1"/>
  <c r="BD117" i="1"/>
  <c r="AE117" i="1"/>
  <c r="AJ117" i="1"/>
  <c r="Z117" i="1"/>
  <c r="BC118" i="1"/>
  <c r="AX118" i="1"/>
  <c r="Y118" i="1"/>
  <c r="J118" i="1"/>
  <c r="T118" i="1"/>
  <c r="AS118" i="1"/>
  <c r="AN118" i="1"/>
  <c r="AD118" i="1"/>
  <c r="AI118" i="1"/>
  <c r="O118" i="1"/>
  <c r="U117" i="1"/>
  <c r="AV117" i="1"/>
  <c r="N119" i="1"/>
  <c r="S119" i="1"/>
  <c r="G120" i="1"/>
  <c r="I119" i="1"/>
  <c r="AB117" i="1"/>
  <c r="AQ117" i="1"/>
  <c r="AG117" i="1"/>
  <c r="BA117" i="1"/>
  <c r="AL117" i="1"/>
  <c r="BF117" i="1"/>
  <c r="R117" i="1"/>
  <c r="AZ118" i="1"/>
  <c r="BE118" i="1"/>
  <c r="AU118" i="1"/>
  <c r="AK118" i="1"/>
  <c r="Q118" i="1"/>
  <c r="AP118" i="1"/>
  <c r="AA118" i="1"/>
  <c r="AF118" i="1"/>
  <c r="V118" i="1"/>
  <c r="L118" i="1"/>
  <c r="M118" i="1" s="1"/>
  <c r="E119" i="1"/>
  <c r="H118" i="1"/>
  <c r="R118" i="1" l="1"/>
  <c r="P118" i="1"/>
  <c r="AY118" i="1"/>
  <c r="W118" i="1"/>
  <c r="AO118" i="1"/>
  <c r="Z118" i="1"/>
  <c r="AS119" i="1"/>
  <c r="AN119" i="1"/>
  <c r="AD119" i="1"/>
  <c r="AX119" i="1"/>
  <c r="Y119" i="1"/>
  <c r="BC119" i="1"/>
  <c r="AI119" i="1"/>
  <c r="O119" i="1"/>
  <c r="J119" i="1"/>
  <c r="T119" i="1"/>
  <c r="AJ118" i="1"/>
  <c r="U118" i="1"/>
  <c r="BD118" i="1"/>
  <c r="AT118" i="1"/>
  <c r="AE118" i="1"/>
  <c r="K118" i="1"/>
  <c r="BA118" i="1"/>
  <c r="BF118" i="1"/>
  <c r="AL118" i="1"/>
  <c r="AB118" i="1"/>
  <c r="BE119" i="1"/>
  <c r="AZ119" i="1"/>
  <c r="AU119" i="1"/>
  <c r="AP119" i="1"/>
  <c r="V119" i="1"/>
  <c r="AK119" i="1"/>
  <c r="AF119" i="1"/>
  <c r="AA119" i="1"/>
  <c r="Q119" i="1"/>
  <c r="L119" i="1"/>
  <c r="E120" i="1"/>
  <c r="H119" i="1"/>
  <c r="AQ118" i="1"/>
  <c r="S120" i="1"/>
  <c r="G121" i="1"/>
  <c r="I120" i="1"/>
  <c r="N120" i="1"/>
  <c r="AV118" i="1"/>
  <c r="AG118" i="1"/>
  <c r="M119" i="1" l="1"/>
  <c r="W119" i="1"/>
  <c r="P119" i="1"/>
  <c r="AY119" i="1"/>
  <c r="AJ119" i="1"/>
  <c r="AE119" i="1"/>
  <c r="U119" i="1"/>
  <c r="BD119" i="1"/>
  <c r="AO119" i="1"/>
  <c r="AX120" i="1"/>
  <c r="AS120" i="1"/>
  <c r="AN120" i="1"/>
  <c r="AI120" i="1"/>
  <c r="O120" i="1"/>
  <c r="AD120" i="1"/>
  <c r="BC120" i="1"/>
  <c r="J120" i="1"/>
  <c r="Y120" i="1"/>
  <c r="T120" i="1"/>
  <c r="R119" i="1"/>
  <c r="K119" i="1"/>
  <c r="Z119" i="1"/>
  <c r="AT119" i="1"/>
  <c r="AG119" i="1"/>
  <c r="BE120" i="1"/>
  <c r="AZ120" i="1"/>
  <c r="AU120" i="1"/>
  <c r="AP120" i="1"/>
  <c r="AK120" i="1"/>
  <c r="AA120" i="1"/>
  <c r="Q120" i="1"/>
  <c r="AF120" i="1"/>
  <c r="V120" i="1"/>
  <c r="L120" i="1"/>
  <c r="E121" i="1"/>
  <c r="H120" i="1"/>
  <c r="BA119" i="1"/>
  <c r="AL119" i="1"/>
  <c r="AV119" i="1"/>
  <c r="S121" i="1"/>
  <c r="N121" i="1"/>
  <c r="I121" i="1"/>
  <c r="G122" i="1"/>
  <c r="BF119" i="1"/>
  <c r="AB119" i="1"/>
  <c r="AQ119" i="1"/>
  <c r="R120" i="1" l="1"/>
  <c r="W120" i="1"/>
  <c r="K120" i="1"/>
  <c r="BD120" i="1"/>
  <c r="AO120" i="1"/>
  <c r="U120" i="1"/>
  <c r="AE120" i="1"/>
  <c r="AT120" i="1"/>
  <c r="AJ120" i="1"/>
  <c r="BC121" i="1"/>
  <c r="AX121" i="1"/>
  <c r="AS121" i="1"/>
  <c r="T121" i="1"/>
  <c r="AN121" i="1"/>
  <c r="AI121" i="1"/>
  <c r="O121" i="1"/>
  <c r="J121" i="1"/>
  <c r="AD121" i="1"/>
  <c r="Y121" i="1"/>
  <c r="M120" i="1"/>
  <c r="Z120" i="1"/>
  <c r="P120" i="1"/>
  <c r="AY120" i="1"/>
  <c r="AB120" i="1"/>
  <c r="AZ121" i="1"/>
  <c r="BE121" i="1"/>
  <c r="AU121" i="1"/>
  <c r="AP121" i="1"/>
  <c r="AK121" i="1"/>
  <c r="AF121" i="1"/>
  <c r="V121" i="1"/>
  <c r="L121" i="1"/>
  <c r="AA121" i="1"/>
  <c r="Q121" i="1"/>
  <c r="E122" i="1"/>
  <c r="H121" i="1"/>
  <c r="AQ120" i="1"/>
  <c r="BF120" i="1"/>
  <c r="G123" i="1"/>
  <c r="S122" i="1"/>
  <c r="I122" i="1"/>
  <c r="N122" i="1"/>
  <c r="AG120" i="1"/>
  <c r="BA120" i="1"/>
  <c r="AL120" i="1"/>
  <c r="AV120" i="1"/>
  <c r="R121" i="1" l="1"/>
  <c r="AO121" i="1"/>
  <c r="M121" i="1"/>
  <c r="Z121" i="1"/>
  <c r="AJ121" i="1"/>
  <c r="AY121" i="1"/>
  <c r="AE121" i="1"/>
  <c r="BD121" i="1"/>
  <c r="K121" i="1"/>
  <c r="U121" i="1"/>
  <c r="BC122" i="1"/>
  <c r="Y122" i="1"/>
  <c r="J122" i="1"/>
  <c r="AS122" i="1"/>
  <c r="T122" i="1"/>
  <c r="AX122" i="1"/>
  <c r="AD122" i="1"/>
  <c r="AI122" i="1"/>
  <c r="O122" i="1"/>
  <c r="AN122" i="1"/>
  <c r="P121" i="1"/>
  <c r="AT121" i="1"/>
  <c r="AQ121" i="1"/>
  <c r="G124" i="1"/>
  <c r="N123" i="1"/>
  <c r="I123" i="1"/>
  <c r="S123" i="1"/>
  <c r="BF121" i="1"/>
  <c r="BA121" i="1"/>
  <c r="AG121" i="1"/>
  <c r="AB121" i="1"/>
  <c r="AZ122" i="1"/>
  <c r="BE122" i="1"/>
  <c r="AP122" i="1"/>
  <c r="AK122" i="1"/>
  <c r="Q122" i="1"/>
  <c r="AA122" i="1"/>
  <c r="V122" i="1"/>
  <c r="AF122" i="1"/>
  <c r="AU122" i="1"/>
  <c r="L122" i="1"/>
  <c r="E123" i="1"/>
  <c r="H122" i="1"/>
  <c r="AV121" i="1"/>
  <c r="AL121" i="1"/>
  <c r="W121" i="1"/>
  <c r="M122" i="1" l="1"/>
  <c r="P122" i="1"/>
  <c r="U122" i="1"/>
  <c r="BD122" i="1"/>
  <c r="AJ122" i="1"/>
  <c r="AT122" i="1"/>
  <c r="AE122" i="1"/>
  <c r="K122" i="1"/>
  <c r="AS123" i="1"/>
  <c r="AN123" i="1"/>
  <c r="BC123" i="1"/>
  <c r="AD123" i="1"/>
  <c r="Y123" i="1"/>
  <c r="AX123" i="1"/>
  <c r="AI123" i="1"/>
  <c r="O123" i="1"/>
  <c r="J123" i="1"/>
  <c r="T123" i="1"/>
  <c r="W122" i="1"/>
  <c r="AO122" i="1"/>
  <c r="AY122" i="1"/>
  <c r="Z122" i="1"/>
  <c r="BF122" i="1"/>
  <c r="BE123" i="1"/>
  <c r="AZ123" i="1"/>
  <c r="AU123" i="1"/>
  <c r="AP123" i="1"/>
  <c r="V123" i="1"/>
  <c r="AF123" i="1"/>
  <c r="AK123" i="1"/>
  <c r="AA123" i="1"/>
  <c r="Q123" i="1"/>
  <c r="R123" i="1" s="1"/>
  <c r="L123" i="1"/>
  <c r="E124" i="1"/>
  <c r="H123" i="1"/>
  <c r="AG122" i="1"/>
  <c r="S124" i="1"/>
  <c r="G125" i="1"/>
  <c r="I124" i="1"/>
  <c r="N124" i="1"/>
  <c r="AL122" i="1"/>
  <c r="AB122" i="1"/>
  <c r="AQ122" i="1"/>
  <c r="R122" i="1"/>
  <c r="BA122" i="1"/>
  <c r="AV122" i="1"/>
  <c r="Z123" i="1" l="1"/>
  <c r="AT123" i="1"/>
  <c r="W123" i="1"/>
  <c r="P123" i="1"/>
  <c r="AE123" i="1"/>
  <c r="AJ123" i="1"/>
  <c r="BD123" i="1"/>
  <c r="K123" i="1"/>
  <c r="AX124" i="1"/>
  <c r="AS124" i="1"/>
  <c r="AI124" i="1"/>
  <c r="O124" i="1"/>
  <c r="BC124" i="1"/>
  <c r="AD124" i="1"/>
  <c r="Y124" i="1"/>
  <c r="T124" i="1"/>
  <c r="J124" i="1"/>
  <c r="AN124" i="1"/>
  <c r="U123" i="1"/>
  <c r="AY123" i="1"/>
  <c r="AO123" i="1"/>
  <c r="S125" i="1"/>
  <c r="N125" i="1"/>
  <c r="I125" i="1"/>
  <c r="G126" i="1"/>
  <c r="AG123" i="1"/>
  <c r="M123" i="1"/>
  <c r="BF123" i="1"/>
  <c r="AL123" i="1"/>
  <c r="AQ123" i="1"/>
  <c r="AV123" i="1"/>
  <c r="BE124" i="1"/>
  <c r="AZ124" i="1"/>
  <c r="AU124" i="1"/>
  <c r="AP124" i="1"/>
  <c r="AK124" i="1"/>
  <c r="AA124" i="1"/>
  <c r="Q124" i="1"/>
  <c r="AF124" i="1"/>
  <c r="V124" i="1"/>
  <c r="L124" i="1"/>
  <c r="M124" i="1" s="1"/>
  <c r="E125" i="1"/>
  <c r="H124" i="1"/>
  <c r="BA123" i="1"/>
  <c r="AB123" i="1"/>
  <c r="P124" i="1" l="1"/>
  <c r="Z124" i="1"/>
  <c r="AJ124" i="1"/>
  <c r="R124" i="1"/>
  <c r="AO124" i="1"/>
  <c r="AE124" i="1"/>
  <c r="AT124" i="1"/>
  <c r="U124" i="1"/>
  <c r="BC125" i="1"/>
  <c r="AX125" i="1"/>
  <c r="AN125" i="1"/>
  <c r="T125" i="1"/>
  <c r="AI125" i="1"/>
  <c r="O125" i="1"/>
  <c r="J125" i="1"/>
  <c r="AS125" i="1"/>
  <c r="AD125" i="1"/>
  <c r="Y125" i="1"/>
  <c r="W124" i="1"/>
  <c r="K124" i="1"/>
  <c r="BD124" i="1"/>
  <c r="AY124" i="1"/>
  <c r="AV124" i="1"/>
  <c r="BF124" i="1"/>
  <c r="BA124" i="1"/>
  <c r="AZ125" i="1"/>
  <c r="BE125" i="1"/>
  <c r="AU125" i="1"/>
  <c r="AP125" i="1"/>
  <c r="AK125" i="1"/>
  <c r="AF125" i="1"/>
  <c r="V125" i="1"/>
  <c r="W125" i="1" s="1"/>
  <c r="L125" i="1"/>
  <c r="AA125" i="1"/>
  <c r="Q125" i="1"/>
  <c r="E126" i="1"/>
  <c r="H125" i="1"/>
  <c r="G127" i="1"/>
  <c r="S126" i="1"/>
  <c r="N126" i="1"/>
  <c r="I126" i="1"/>
  <c r="AG124" i="1"/>
  <c r="AQ124" i="1"/>
  <c r="AL124" i="1"/>
  <c r="AB124" i="1"/>
  <c r="K125" i="1" l="1"/>
  <c r="AO125" i="1"/>
  <c r="Z125" i="1"/>
  <c r="P125" i="1"/>
  <c r="AY125" i="1"/>
  <c r="AE125" i="1"/>
  <c r="AJ125" i="1"/>
  <c r="BD125" i="1"/>
  <c r="M125" i="1"/>
  <c r="BC126" i="1"/>
  <c r="AX126" i="1"/>
  <c r="Y126" i="1"/>
  <c r="J126" i="1"/>
  <c r="AN126" i="1"/>
  <c r="T126" i="1"/>
  <c r="AS126" i="1"/>
  <c r="AD126" i="1"/>
  <c r="AI126" i="1"/>
  <c r="O126" i="1"/>
  <c r="AT125" i="1"/>
  <c r="U125" i="1"/>
  <c r="AG125" i="1"/>
  <c r="AQ125" i="1"/>
  <c r="R125" i="1"/>
  <c r="AZ126" i="1"/>
  <c r="BE126" i="1"/>
  <c r="AU126" i="1"/>
  <c r="AP126" i="1"/>
  <c r="AK126" i="1"/>
  <c r="Q126" i="1"/>
  <c r="AA126" i="1"/>
  <c r="AF126" i="1"/>
  <c r="V126" i="1"/>
  <c r="L126" i="1"/>
  <c r="E127" i="1"/>
  <c r="H126" i="1"/>
  <c r="BF125" i="1"/>
  <c r="BA125" i="1"/>
  <c r="N127" i="1"/>
  <c r="S127" i="1"/>
  <c r="G128" i="1"/>
  <c r="I127" i="1"/>
  <c r="AL125" i="1"/>
  <c r="AV125" i="1"/>
  <c r="AB125" i="1"/>
  <c r="R126" i="1" l="1"/>
  <c r="AJ126" i="1"/>
  <c r="AO126" i="1"/>
  <c r="P126" i="1"/>
  <c r="U126" i="1"/>
  <c r="AY126" i="1"/>
  <c r="BD126" i="1"/>
  <c r="W126" i="1"/>
  <c r="AE126" i="1"/>
  <c r="K126" i="1"/>
  <c r="AS127" i="1"/>
  <c r="AN127" i="1"/>
  <c r="AD127" i="1"/>
  <c r="AX127" i="1"/>
  <c r="Y127" i="1"/>
  <c r="BC127" i="1"/>
  <c r="AI127" i="1"/>
  <c r="O127" i="1"/>
  <c r="J127" i="1"/>
  <c r="T127" i="1"/>
  <c r="AT126" i="1"/>
  <c r="Z126" i="1"/>
  <c r="AV126" i="1"/>
  <c r="BA126" i="1"/>
  <c r="S128" i="1"/>
  <c r="G129" i="1"/>
  <c r="I128" i="1"/>
  <c r="N128" i="1"/>
  <c r="AQ126" i="1"/>
  <c r="AG126" i="1"/>
  <c r="AB126" i="1"/>
  <c r="AL126" i="1"/>
  <c r="BF126" i="1"/>
  <c r="M126" i="1"/>
  <c r="BE127" i="1"/>
  <c r="AZ127" i="1"/>
  <c r="AU127" i="1"/>
  <c r="AP127" i="1"/>
  <c r="AK127" i="1"/>
  <c r="V127" i="1"/>
  <c r="AF127" i="1"/>
  <c r="AA127" i="1"/>
  <c r="Q127" i="1"/>
  <c r="L127" i="1"/>
  <c r="E128" i="1"/>
  <c r="H127" i="1"/>
  <c r="W127" i="1" l="1"/>
  <c r="R127" i="1"/>
  <c r="Z127" i="1"/>
  <c r="K127" i="1"/>
  <c r="AT127" i="1"/>
  <c r="P127" i="1"/>
  <c r="AY127" i="1"/>
  <c r="AX128" i="1"/>
  <c r="AS128" i="1"/>
  <c r="AI128" i="1"/>
  <c r="O128" i="1"/>
  <c r="AD128" i="1"/>
  <c r="AN128" i="1"/>
  <c r="T128" i="1"/>
  <c r="BC128" i="1"/>
  <c r="Y128" i="1"/>
  <c r="J128" i="1"/>
  <c r="AJ127" i="1"/>
  <c r="AE127" i="1"/>
  <c r="M127" i="1"/>
  <c r="U127" i="1"/>
  <c r="BD127" i="1"/>
  <c r="AO127" i="1"/>
  <c r="AB127" i="1"/>
  <c r="AQ127" i="1"/>
  <c r="AG127" i="1"/>
  <c r="N129" i="1"/>
  <c r="S129" i="1"/>
  <c r="I129" i="1"/>
  <c r="G130" i="1"/>
  <c r="BF127" i="1"/>
  <c r="AL127" i="1"/>
  <c r="AV127" i="1"/>
  <c r="BA127" i="1"/>
  <c r="BE128" i="1"/>
  <c r="AU128" i="1"/>
  <c r="AP128" i="1"/>
  <c r="AZ128" i="1"/>
  <c r="AK128" i="1"/>
  <c r="AA128" i="1"/>
  <c r="Q128" i="1"/>
  <c r="AF128" i="1"/>
  <c r="V128" i="1"/>
  <c r="L128" i="1"/>
  <c r="E129" i="1"/>
  <c r="H128" i="1"/>
  <c r="U128" i="1" l="1"/>
  <c r="AJ128" i="1"/>
  <c r="R128" i="1"/>
  <c r="K128" i="1"/>
  <c r="AT128" i="1"/>
  <c r="BC129" i="1"/>
  <c r="AX129" i="1"/>
  <c r="AS129" i="1"/>
  <c r="T129" i="1"/>
  <c r="AI129" i="1"/>
  <c r="O129" i="1"/>
  <c r="J129" i="1"/>
  <c r="AN129" i="1"/>
  <c r="AD129" i="1"/>
  <c r="Y129" i="1"/>
  <c r="AO128" i="1"/>
  <c r="Z128" i="1"/>
  <c r="AE128" i="1"/>
  <c r="AY128" i="1"/>
  <c r="M128" i="1"/>
  <c r="BD128" i="1"/>
  <c r="P128" i="1"/>
  <c r="BA128" i="1"/>
  <c r="AL128" i="1"/>
  <c r="BF128" i="1"/>
  <c r="AQ128" i="1"/>
  <c r="AB128" i="1"/>
  <c r="AV128" i="1"/>
  <c r="G131" i="1"/>
  <c r="N130" i="1"/>
  <c r="S130" i="1"/>
  <c r="I130" i="1"/>
  <c r="W128" i="1"/>
  <c r="AZ129" i="1"/>
  <c r="BE129" i="1"/>
  <c r="AU129" i="1"/>
  <c r="AP129" i="1"/>
  <c r="AK129" i="1"/>
  <c r="AF129" i="1"/>
  <c r="V129" i="1"/>
  <c r="L129" i="1"/>
  <c r="AA129" i="1"/>
  <c r="Q129" i="1"/>
  <c r="R129" i="1" s="1"/>
  <c r="E130" i="1"/>
  <c r="H129" i="1"/>
  <c r="AG128" i="1"/>
  <c r="M129" i="1" l="1"/>
  <c r="U129" i="1"/>
  <c r="AE129" i="1"/>
  <c r="BD129" i="1"/>
  <c r="AJ129" i="1"/>
  <c r="AO129" i="1"/>
  <c r="BC130" i="1"/>
  <c r="AN130" i="1"/>
  <c r="Y130" i="1"/>
  <c r="J130" i="1"/>
  <c r="AS130" i="1"/>
  <c r="T130" i="1"/>
  <c r="AX130" i="1"/>
  <c r="AD130" i="1"/>
  <c r="AI130" i="1"/>
  <c r="O130" i="1"/>
  <c r="K129" i="1"/>
  <c r="AT129" i="1"/>
  <c r="Z129" i="1"/>
  <c r="P129" i="1"/>
  <c r="AY129" i="1"/>
  <c r="AL129" i="1"/>
  <c r="AZ130" i="1"/>
  <c r="AU130" i="1"/>
  <c r="AP130" i="1"/>
  <c r="AK130" i="1"/>
  <c r="Q130" i="1"/>
  <c r="AA130" i="1"/>
  <c r="BE130" i="1"/>
  <c r="V130" i="1"/>
  <c r="AF130" i="1"/>
  <c r="L130" i="1"/>
  <c r="E131" i="1"/>
  <c r="H130" i="1"/>
  <c r="N131" i="1"/>
  <c r="I131" i="1"/>
  <c r="G132" i="1"/>
  <c r="S131" i="1"/>
  <c r="AQ129" i="1"/>
  <c r="AB129" i="1"/>
  <c r="BA129" i="1"/>
  <c r="AG129" i="1"/>
  <c r="BF129" i="1"/>
  <c r="AV129" i="1"/>
  <c r="W129" i="1"/>
  <c r="M130" i="1" l="1"/>
  <c r="AJ130" i="1"/>
  <c r="AY130" i="1"/>
  <c r="Z130" i="1"/>
  <c r="P130" i="1"/>
  <c r="U130" i="1"/>
  <c r="AS131" i="1"/>
  <c r="AN131" i="1"/>
  <c r="BC131" i="1"/>
  <c r="AD131" i="1"/>
  <c r="Y131" i="1"/>
  <c r="O131" i="1"/>
  <c r="R131" i="1" s="1"/>
  <c r="AX131" i="1"/>
  <c r="AI131" i="1"/>
  <c r="J131" i="1"/>
  <c r="T131" i="1"/>
  <c r="AO130" i="1"/>
  <c r="AT130" i="1"/>
  <c r="BD130" i="1"/>
  <c r="W130" i="1"/>
  <c r="AE130" i="1"/>
  <c r="K130" i="1"/>
  <c r="S132" i="1"/>
  <c r="N132" i="1"/>
  <c r="G133" i="1"/>
  <c r="I132" i="1"/>
  <c r="BF130" i="1"/>
  <c r="AV130" i="1"/>
  <c r="AB130" i="1"/>
  <c r="BE131" i="1"/>
  <c r="AZ131" i="1"/>
  <c r="AU131" i="1"/>
  <c r="AP131" i="1"/>
  <c r="V131" i="1"/>
  <c r="AF131" i="1"/>
  <c r="AK131" i="1"/>
  <c r="AA131" i="1"/>
  <c r="Q131" i="1"/>
  <c r="L131" i="1"/>
  <c r="E132" i="1"/>
  <c r="H131" i="1"/>
  <c r="AQ130" i="1"/>
  <c r="BA130" i="1"/>
  <c r="AL130" i="1"/>
  <c r="R130" i="1"/>
  <c r="AG130" i="1"/>
  <c r="W131" i="1" l="1"/>
  <c r="Z131" i="1"/>
  <c r="AT131" i="1"/>
  <c r="AJ131" i="1"/>
  <c r="K131" i="1"/>
  <c r="AE131" i="1"/>
  <c r="AY131" i="1"/>
  <c r="BD131" i="1"/>
  <c r="AX132" i="1"/>
  <c r="AS132" i="1"/>
  <c r="AI132" i="1"/>
  <c r="O132" i="1"/>
  <c r="BC132" i="1"/>
  <c r="AN132" i="1"/>
  <c r="AD132" i="1"/>
  <c r="Y132" i="1"/>
  <c r="T132" i="1"/>
  <c r="W132" i="1" s="1"/>
  <c r="J132" i="1"/>
  <c r="U131" i="1"/>
  <c r="P131" i="1"/>
  <c r="AO131" i="1"/>
  <c r="AV131" i="1"/>
  <c r="BF131" i="1"/>
  <c r="AG131" i="1"/>
  <c r="AB131" i="1"/>
  <c r="M131" i="1"/>
  <c r="AL131" i="1"/>
  <c r="S133" i="1"/>
  <c r="G134" i="1"/>
  <c r="N133" i="1"/>
  <c r="I133" i="1"/>
  <c r="AQ131" i="1"/>
  <c r="BA131" i="1"/>
  <c r="BE132" i="1"/>
  <c r="AU132" i="1"/>
  <c r="AP132" i="1"/>
  <c r="AK132" i="1"/>
  <c r="AA132" i="1"/>
  <c r="AZ132" i="1"/>
  <c r="Q132" i="1"/>
  <c r="AF132" i="1"/>
  <c r="V132" i="1"/>
  <c r="L132" i="1"/>
  <c r="E133" i="1"/>
  <c r="H132" i="1"/>
  <c r="Z132" i="1" l="1"/>
  <c r="R132" i="1"/>
  <c r="AE132" i="1"/>
  <c r="AJ132" i="1"/>
  <c r="K132" i="1"/>
  <c r="AO132" i="1"/>
  <c r="AT132" i="1"/>
  <c r="BC133" i="1"/>
  <c r="AX133" i="1"/>
  <c r="T133" i="1"/>
  <c r="AI133" i="1"/>
  <c r="O133" i="1"/>
  <c r="J133" i="1"/>
  <c r="AD133" i="1"/>
  <c r="Y133" i="1"/>
  <c r="AN133" i="1"/>
  <c r="AS133" i="1"/>
  <c r="P132" i="1"/>
  <c r="U132" i="1"/>
  <c r="BD132" i="1"/>
  <c r="AY132" i="1"/>
  <c r="AB132" i="1"/>
  <c r="BF132" i="1"/>
  <c r="AZ133" i="1"/>
  <c r="BE133" i="1"/>
  <c r="AU133" i="1"/>
  <c r="AP133" i="1"/>
  <c r="AK133" i="1"/>
  <c r="AF133" i="1"/>
  <c r="V133" i="1"/>
  <c r="L133" i="1"/>
  <c r="AA133" i="1"/>
  <c r="Q133" i="1"/>
  <c r="E134" i="1"/>
  <c r="H133" i="1"/>
  <c r="AQ132" i="1"/>
  <c r="BA132" i="1"/>
  <c r="M132" i="1"/>
  <c r="AG132" i="1"/>
  <c r="AL132" i="1"/>
  <c r="AV132" i="1"/>
  <c r="G135" i="1"/>
  <c r="S134" i="1"/>
  <c r="N134" i="1"/>
  <c r="I134" i="1"/>
  <c r="R133" i="1" l="1"/>
  <c r="W133" i="1"/>
  <c r="AT133" i="1"/>
  <c r="AO133" i="1"/>
  <c r="P133" i="1"/>
  <c r="BD133" i="1"/>
  <c r="AJ133" i="1"/>
  <c r="BC134" i="1"/>
  <c r="AX134" i="1"/>
  <c r="Y134" i="1"/>
  <c r="J134" i="1"/>
  <c r="T134" i="1"/>
  <c r="AS134" i="1"/>
  <c r="O134" i="1"/>
  <c r="AD134" i="1"/>
  <c r="AN134" i="1"/>
  <c r="AI134" i="1"/>
  <c r="AE133" i="1"/>
  <c r="U133" i="1"/>
  <c r="Z133" i="1"/>
  <c r="K133" i="1"/>
  <c r="AY133" i="1"/>
  <c r="BA133" i="1"/>
  <c r="S135" i="1"/>
  <c r="G136" i="1"/>
  <c r="N135" i="1"/>
  <c r="I135" i="1"/>
  <c r="M133" i="1"/>
  <c r="AQ133" i="1"/>
  <c r="BF133" i="1"/>
  <c r="AZ134" i="1"/>
  <c r="BE134" i="1"/>
  <c r="AU134" i="1"/>
  <c r="AK134" i="1"/>
  <c r="Q134" i="1"/>
  <c r="AA134" i="1"/>
  <c r="AP134" i="1"/>
  <c r="AF134" i="1"/>
  <c r="V134" i="1"/>
  <c r="L134" i="1"/>
  <c r="E135" i="1"/>
  <c r="H134" i="1"/>
  <c r="AG133" i="1"/>
  <c r="AL133" i="1"/>
  <c r="AV133" i="1"/>
  <c r="AB133" i="1"/>
  <c r="AE134" i="1" l="1"/>
  <c r="K134" i="1"/>
  <c r="Z134" i="1"/>
  <c r="M134" i="1"/>
  <c r="P134" i="1"/>
  <c r="AS135" i="1"/>
  <c r="AN135" i="1"/>
  <c r="AD135" i="1"/>
  <c r="AX135" i="1"/>
  <c r="Y135" i="1"/>
  <c r="BC135" i="1"/>
  <c r="AI135" i="1"/>
  <c r="O135" i="1"/>
  <c r="J135" i="1"/>
  <c r="T135" i="1"/>
  <c r="AJ134" i="1"/>
  <c r="AT134" i="1"/>
  <c r="AY134" i="1"/>
  <c r="AO134" i="1"/>
  <c r="U134" i="1"/>
  <c r="BD134" i="1"/>
  <c r="BF134" i="1"/>
  <c r="BA134" i="1"/>
  <c r="AB134" i="1"/>
  <c r="AL134" i="1"/>
  <c r="BE135" i="1"/>
  <c r="AZ135" i="1"/>
  <c r="AU135" i="1"/>
  <c r="AP135" i="1"/>
  <c r="V135" i="1"/>
  <c r="AK135" i="1"/>
  <c r="AF135" i="1"/>
  <c r="AA135" i="1"/>
  <c r="Q135" i="1"/>
  <c r="L135" i="1"/>
  <c r="M135" i="1" s="1"/>
  <c r="E136" i="1"/>
  <c r="H135" i="1"/>
  <c r="AQ134" i="1"/>
  <c r="R134" i="1"/>
  <c r="W134" i="1"/>
  <c r="AV134" i="1"/>
  <c r="AG134" i="1"/>
  <c r="S136" i="1"/>
  <c r="G137" i="1"/>
  <c r="N136" i="1"/>
  <c r="I136" i="1"/>
  <c r="U135" i="1" l="1"/>
  <c r="BD135" i="1"/>
  <c r="AO135" i="1"/>
  <c r="R135" i="1"/>
  <c r="Z135" i="1"/>
  <c r="AJ135" i="1"/>
  <c r="AX136" i="1"/>
  <c r="AS136" i="1"/>
  <c r="AN136" i="1"/>
  <c r="AI136" i="1"/>
  <c r="O136" i="1"/>
  <c r="AD136" i="1"/>
  <c r="BC136" i="1"/>
  <c r="Y136" i="1"/>
  <c r="T136" i="1"/>
  <c r="J136" i="1"/>
  <c r="AE135" i="1"/>
  <c r="K135" i="1"/>
  <c r="AT135" i="1"/>
  <c r="W135" i="1"/>
  <c r="P135" i="1"/>
  <c r="AY135" i="1"/>
  <c r="S137" i="1"/>
  <c r="G138" i="1"/>
  <c r="N137" i="1"/>
  <c r="I137" i="1"/>
  <c r="BF135" i="1"/>
  <c r="AG135" i="1"/>
  <c r="BA135" i="1"/>
  <c r="AL135" i="1"/>
  <c r="AQ135" i="1"/>
  <c r="BE136" i="1"/>
  <c r="AZ136" i="1"/>
  <c r="AU136" i="1"/>
  <c r="AP136" i="1"/>
  <c r="AK136" i="1"/>
  <c r="AA136" i="1"/>
  <c r="Q136" i="1"/>
  <c r="AF136" i="1"/>
  <c r="V136" i="1"/>
  <c r="L136" i="1"/>
  <c r="E137" i="1"/>
  <c r="H136" i="1"/>
  <c r="AV135" i="1"/>
  <c r="AB135" i="1"/>
  <c r="R136" i="1" l="1"/>
  <c r="U136" i="1"/>
  <c r="P136" i="1"/>
  <c r="AY136" i="1"/>
  <c r="Z136" i="1"/>
  <c r="AJ136" i="1"/>
  <c r="BC137" i="1"/>
  <c r="AX137" i="1"/>
  <c r="AS137" i="1"/>
  <c r="T137" i="1"/>
  <c r="AN137" i="1"/>
  <c r="AI137" i="1"/>
  <c r="O137" i="1"/>
  <c r="J137" i="1"/>
  <c r="AD137" i="1"/>
  <c r="Y137" i="1"/>
  <c r="W136" i="1"/>
  <c r="BD136" i="1"/>
  <c r="AO136" i="1"/>
  <c r="K136" i="1"/>
  <c r="AE136" i="1"/>
  <c r="AT136" i="1"/>
  <c r="BF136" i="1"/>
  <c r="G139" i="1"/>
  <c r="S138" i="1"/>
  <c r="N138" i="1"/>
  <c r="I138" i="1"/>
  <c r="BA136" i="1"/>
  <c r="AB136" i="1"/>
  <c r="AV136" i="1"/>
  <c r="AL136" i="1"/>
  <c r="AZ137" i="1"/>
  <c r="BE137" i="1"/>
  <c r="AU137" i="1"/>
  <c r="AP137" i="1"/>
  <c r="AK137" i="1"/>
  <c r="AF137" i="1"/>
  <c r="V137" i="1"/>
  <c r="L137" i="1"/>
  <c r="AA137" i="1"/>
  <c r="Q137" i="1"/>
  <c r="E138" i="1"/>
  <c r="H137" i="1"/>
  <c r="AG136" i="1"/>
  <c r="M136" i="1"/>
  <c r="AQ136" i="1"/>
  <c r="R137" i="1" l="1"/>
  <c r="AE137" i="1"/>
  <c r="BD137" i="1"/>
  <c r="AO137" i="1"/>
  <c r="K137" i="1"/>
  <c r="U137" i="1"/>
  <c r="P137" i="1"/>
  <c r="AT137" i="1"/>
  <c r="BC138" i="1"/>
  <c r="Y138" i="1"/>
  <c r="J138" i="1"/>
  <c r="AS138" i="1"/>
  <c r="T138" i="1"/>
  <c r="AX138" i="1"/>
  <c r="AN138" i="1"/>
  <c r="AD138" i="1"/>
  <c r="AI138" i="1"/>
  <c r="O138" i="1"/>
  <c r="M137" i="1"/>
  <c r="Z137" i="1"/>
  <c r="AJ137" i="1"/>
  <c r="AY137" i="1"/>
  <c r="AG137" i="1"/>
  <c r="BF137" i="1"/>
  <c r="AV137" i="1"/>
  <c r="AZ138" i="1"/>
  <c r="BE138" i="1"/>
  <c r="AP138" i="1"/>
  <c r="AK138" i="1"/>
  <c r="Q138" i="1"/>
  <c r="AU138" i="1"/>
  <c r="AA138" i="1"/>
  <c r="V138" i="1"/>
  <c r="AF138" i="1"/>
  <c r="L138" i="1"/>
  <c r="E139" i="1"/>
  <c r="H138" i="1"/>
  <c r="BA137" i="1"/>
  <c r="AB137" i="1"/>
  <c r="G140" i="1"/>
  <c r="I139" i="1"/>
  <c r="S139" i="1"/>
  <c r="N139" i="1"/>
  <c r="AQ137" i="1"/>
  <c r="AL137" i="1"/>
  <c r="W137" i="1"/>
  <c r="AO138" i="1" l="1"/>
  <c r="Z138" i="1"/>
  <c r="AJ138" i="1"/>
  <c r="U138" i="1"/>
  <c r="BD138" i="1"/>
  <c r="K138" i="1"/>
  <c r="P138" i="1"/>
  <c r="AY138" i="1"/>
  <c r="R138" i="1"/>
  <c r="AS139" i="1"/>
  <c r="AN139" i="1"/>
  <c r="BC139" i="1"/>
  <c r="AD139" i="1"/>
  <c r="Y139" i="1"/>
  <c r="J139" i="1"/>
  <c r="T139" i="1"/>
  <c r="AX139" i="1"/>
  <c r="AI139" i="1"/>
  <c r="O139" i="1"/>
  <c r="AE138" i="1"/>
  <c r="AT138" i="1"/>
  <c r="BF138" i="1"/>
  <c r="BE139" i="1"/>
  <c r="AZ139" i="1"/>
  <c r="AU139" i="1"/>
  <c r="AP139" i="1"/>
  <c r="V139" i="1"/>
  <c r="AF139" i="1"/>
  <c r="AK139" i="1"/>
  <c r="AA139" i="1"/>
  <c r="Q139" i="1"/>
  <c r="R139" i="1" s="1"/>
  <c r="L139" i="1"/>
  <c r="E140" i="1"/>
  <c r="H139" i="1"/>
  <c r="S140" i="1"/>
  <c r="G141" i="1"/>
  <c r="N140" i="1"/>
  <c r="I140" i="1"/>
  <c r="W138" i="1"/>
  <c r="M138" i="1"/>
  <c r="AQ138" i="1"/>
  <c r="AB138" i="1"/>
  <c r="AG138" i="1"/>
  <c r="BA138" i="1"/>
  <c r="AV138" i="1"/>
  <c r="AL138" i="1"/>
  <c r="AO139" i="1" l="1"/>
  <c r="W139" i="1"/>
  <c r="AJ139" i="1"/>
  <c r="AT139" i="1"/>
  <c r="K139" i="1"/>
  <c r="P139" i="1"/>
  <c r="M139" i="1"/>
  <c r="AX140" i="1"/>
  <c r="AS140" i="1"/>
  <c r="AI140" i="1"/>
  <c r="O140" i="1"/>
  <c r="BC140" i="1"/>
  <c r="AD140" i="1"/>
  <c r="Y140" i="1"/>
  <c r="T140" i="1"/>
  <c r="AN140" i="1"/>
  <c r="J140" i="1"/>
  <c r="AY139" i="1"/>
  <c r="AE139" i="1"/>
  <c r="Z139" i="1"/>
  <c r="U139" i="1"/>
  <c r="BD139" i="1"/>
  <c r="I141" i="1"/>
  <c r="N141" i="1"/>
  <c r="S141" i="1"/>
  <c r="G142" i="1"/>
  <c r="AB139" i="1"/>
  <c r="BF139" i="1"/>
  <c r="BE140" i="1"/>
  <c r="AZ140" i="1"/>
  <c r="AU140" i="1"/>
  <c r="AP140" i="1"/>
  <c r="AK140" i="1"/>
  <c r="AA140" i="1"/>
  <c r="Q140" i="1"/>
  <c r="AF140" i="1"/>
  <c r="L140" i="1"/>
  <c r="V140" i="1"/>
  <c r="E141" i="1"/>
  <c r="H140" i="1"/>
  <c r="AV139" i="1"/>
  <c r="AG139" i="1"/>
  <c r="AL139" i="1"/>
  <c r="BA139" i="1"/>
  <c r="AQ139" i="1"/>
  <c r="W140" i="1" l="1"/>
  <c r="AE140" i="1"/>
  <c r="AT140" i="1"/>
  <c r="AJ140" i="1"/>
  <c r="AO140" i="1"/>
  <c r="BD140" i="1"/>
  <c r="AY140" i="1"/>
  <c r="Z140" i="1"/>
  <c r="K140" i="1"/>
  <c r="BC141" i="1"/>
  <c r="AX141" i="1"/>
  <c r="AN141" i="1"/>
  <c r="T141" i="1"/>
  <c r="AI141" i="1"/>
  <c r="O141" i="1"/>
  <c r="J141" i="1"/>
  <c r="AS141" i="1"/>
  <c r="AD141" i="1"/>
  <c r="Y141" i="1"/>
  <c r="U140" i="1"/>
  <c r="P140" i="1"/>
  <c r="AQ140" i="1"/>
  <c r="M140" i="1"/>
  <c r="AL140" i="1"/>
  <c r="BF140" i="1"/>
  <c r="R140" i="1"/>
  <c r="AZ141" i="1"/>
  <c r="BE141" i="1"/>
  <c r="AU141" i="1"/>
  <c r="AP141" i="1"/>
  <c r="AK141" i="1"/>
  <c r="AF141" i="1"/>
  <c r="V141" i="1"/>
  <c r="L141" i="1"/>
  <c r="AA141" i="1"/>
  <c r="Q141" i="1"/>
  <c r="E142" i="1"/>
  <c r="H141" i="1"/>
  <c r="BA140" i="1"/>
  <c r="AB140" i="1"/>
  <c r="AG140" i="1"/>
  <c r="AV140" i="1"/>
  <c r="G143" i="1"/>
  <c r="S142" i="1"/>
  <c r="I142" i="1"/>
  <c r="N142" i="1"/>
  <c r="K141" i="1" l="1"/>
  <c r="AO141" i="1"/>
  <c r="AT141" i="1"/>
  <c r="M141" i="1"/>
  <c r="Z141" i="1"/>
  <c r="P141" i="1"/>
  <c r="AY141" i="1"/>
  <c r="BC142" i="1"/>
  <c r="AX142" i="1"/>
  <c r="Y142" i="1"/>
  <c r="J142" i="1"/>
  <c r="AN142" i="1"/>
  <c r="T142" i="1"/>
  <c r="AS142" i="1"/>
  <c r="AD142" i="1"/>
  <c r="AI142" i="1"/>
  <c r="O142" i="1"/>
  <c r="U141" i="1"/>
  <c r="AE141" i="1"/>
  <c r="AJ141" i="1"/>
  <c r="BD141" i="1"/>
  <c r="R141" i="1"/>
  <c r="AQ141" i="1"/>
  <c r="N143" i="1"/>
  <c r="G144" i="1"/>
  <c r="I143" i="1"/>
  <c r="S143" i="1"/>
  <c r="AB141" i="1"/>
  <c r="AV141" i="1"/>
  <c r="W141" i="1"/>
  <c r="AL141" i="1"/>
  <c r="AG141" i="1"/>
  <c r="BF141" i="1"/>
  <c r="BA141" i="1"/>
  <c r="AZ142" i="1"/>
  <c r="BE142" i="1"/>
  <c r="AU142" i="1"/>
  <c r="AP142" i="1"/>
  <c r="AK142" i="1"/>
  <c r="Q142" i="1"/>
  <c r="AA142" i="1"/>
  <c r="AF142" i="1"/>
  <c r="V142" i="1"/>
  <c r="L142" i="1"/>
  <c r="E143" i="1"/>
  <c r="H142" i="1"/>
  <c r="W142" i="1" l="1"/>
  <c r="AT142" i="1"/>
  <c r="Z142" i="1"/>
  <c r="P142" i="1"/>
  <c r="U142" i="1"/>
  <c r="AY142" i="1"/>
  <c r="AJ142" i="1"/>
  <c r="AO142" i="1"/>
  <c r="BD142" i="1"/>
  <c r="AS143" i="1"/>
  <c r="AN143" i="1"/>
  <c r="AD143" i="1"/>
  <c r="AX143" i="1"/>
  <c r="Y143" i="1"/>
  <c r="BC143" i="1"/>
  <c r="AI143" i="1"/>
  <c r="O143" i="1"/>
  <c r="J143" i="1"/>
  <c r="T143" i="1"/>
  <c r="R142" i="1"/>
  <c r="AE142" i="1"/>
  <c r="K142" i="1"/>
  <c r="BA142" i="1"/>
  <c r="BF142" i="1"/>
  <c r="AG142" i="1"/>
  <c r="AV142" i="1"/>
  <c r="AB142" i="1"/>
  <c r="BE143" i="1"/>
  <c r="AZ143" i="1"/>
  <c r="AU143" i="1"/>
  <c r="AP143" i="1"/>
  <c r="AK143" i="1"/>
  <c r="V143" i="1"/>
  <c r="W143" i="1" s="1"/>
  <c r="AF143" i="1"/>
  <c r="AA143" i="1"/>
  <c r="Q143" i="1"/>
  <c r="L143" i="1"/>
  <c r="E144" i="1"/>
  <c r="H143" i="1"/>
  <c r="S144" i="1"/>
  <c r="G145" i="1"/>
  <c r="I144" i="1"/>
  <c r="N144" i="1"/>
  <c r="AQ142" i="1"/>
  <c r="M142" i="1"/>
  <c r="AL142" i="1"/>
  <c r="R143" i="1" l="1"/>
  <c r="BD143" i="1"/>
  <c r="K143" i="1"/>
  <c r="U143" i="1"/>
  <c r="Z143" i="1"/>
  <c r="M143" i="1"/>
  <c r="P143" i="1"/>
  <c r="AY143" i="1"/>
  <c r="AO143" i="1"/>
  <c r="AX144" i="1"/>
  <c r="AS144" i="1"/>
  <c r="AI144" i="1"/>
  <c r="AJ144" i="1" s="1"/>
  <c r="O144" i="1"/>
  <c r="AD144" i="1"/>
  <c r="Y144" i="1"/>
  <c r="J144" i="1"/>
  <c r="AN144" i="1"/>
  <c r="T144" i="1"/>
  <c r="BC144" i="1"/>
  <c r="AT143" i="1"/>
  <c r="AJ143" i="1"/>
  <c r="AE143" i="1"/>
  <c r="S145" i="1"/>
  <c r="G146" i="1"/>
  <c r="I145" i="1"/>
  <c r="N145" i="1"/>
  <c r="BA143" i="1"/>
  <c r="AQ143" i="1"/>
  <c r="AV143" i="1"/>
  <c r="AG143" i="1"/>
  <c r="BE144" i="1"/>
  <c r="AU144" i="1"/>
  <c r="AP144" i="1"/>
  <c r="AZ144" i="1"/>
  <c r="AK144" i="1"/>
  <c r="AA144" i="1"/>
  <c r="Q144" i="1"/>
  <c r="AF144" i="1"/>
  <c r="V144" i="1"/>
  <c r="L144" i="1"/>
  <c r="E145" i="1"/>
  <c r="H144" i="1"/>
  <c r="BF143" i="1"/>
  <c r="AL143" i="1"/>
  <c r="AB143" i="1"/>
  <c r="R144" i="1" l="1"/>
  <c r="BD144" i="1"/>
  <c r="AT144" i="1"/>
  <c r="U144" i="1"/>
  <c r="AE144" i="1"/>
  <c r="AY144" i="1"/>
  <c r="K144" i="1"/>
  <c r="Z144" i="1"/>
  <c r="BC145" i="1"/>
  <c r="AX145" i="1"/>
  <c r="AS145" i="1"/>
  <c r="T145" i="1"/>
  <c r="AI145" i="1"/>
  <c r="O145" i="1"/>
  <c r="J145" i="1"/>
  <c r="Y145" i="1"/>
  <c r="AN145" i="1"/>
  <c r="AD145" i="1"/>
  <c r="AO144" i="1"/>
  <c r="P144" i="1"/>
  <c r="AQ144" i="1"/>
  <c r="M144" i="1"/>
  <c r="AV144" i="1"/>
  <c r="W144" i="1"/>
  <c r="AB144" i="1"/>
  <c r="BF144" i="1"/>
  <c r="AG144" i="1"/>
  <c r="G147" i="1"/>
  <c r="S146" i="1"/>
  <c r="N146" i="1"/>
  <c r="I146" i="1"/>
  <c r="BA144" i="1"/>
  <c r="AZ145" i="1"/>
  <c r="BE145" i="1"/>
  <c r="AU145" i="1"/>
  <c r="AP145" i="1"/>
  <c r="AK145" i="1"/>
  <c r="AF145" i="1"/>
  <c r="V145" i="1"/>
  <c r="L145" i="1"/>
  <c r="AA145" i="1"/>
  <c r="Q145" i="1"/>
  <c r="E146" i="1"/>
  <c r="H145" i="1"/>
  <c r="AL144" i="1"/>
  <c r="W145" i="1" l="1"/>
  <c r="AY145" i="1"/>
  <c r="K145" i="1"/>
  <c r="BC146" i="1"/>
  <c r="AN146" i="1"/>
  <c r="Y146" i="1"/>
  <c r="J146" i="1"/>
  <c r="AS146" i="1"/>
  <c r="T146" i="1"/>
  <c r="W146" i="1" s="1"/>
  <c r="AX146" i="1"/>
  <c r="AD146" i="1"/>
  <c r="AI146" i="1"/>
  <c r="O146" i="1"/>
  <c r="AT145" i="1"/>
  <c r="AE145" i="1"/>
  <c r="P145" i="1"/>
  <c r="R145" i="1"/>
  <c r="AO145" i="1"/>
  <c r="AJ145" i="1"/>
  <c r="BD145" i="1"/>
  <c r="Z145" i="1"/>
  <c r="U145" i="1"/>
  <c r="BF145" i="1"/>
  <c r="AL145" i="1"/>
  <c r="AG145" i="1"/>
  <c r="G148" i="1"/>
  <c r="N147" i="1"/>
  <c r="I147" i="1"/>
  <c r="S147" i="1"/>
  <c r="M145" i="1"/>
  <c r="BA145" i="1"/>
  <c r="AZ146" i="1"/>
  <c r="BE146" i="1"/>
  <c r="AU146" i="1"/>
  <c r="AP146" i="1"/>
  <c r="AK146" i="1"/>
  <c r="Q146" i="1"/>
  <c r="AA146" i="1"/>
  <c r="V146" i="1"/>
  <c r="AF146" i="1"/>
  <c r="L146" i="1"/>
  <c r="E147" i="1"/>
  <c r="H146" i="1"/>
  <c r="AV145" i="1"/>
  <c r="AQ145" i="1"/>
  <c r="AB145" i="1"/>
  <c r="K146" i="1" l="1"/>
  <c r="AT146" i="1"/>
  <c r="BD146" i="1"/>
  <c r="AS147" i="1"/>
  <c r="AN147" i="1"/>
  <c r="BC147" i="1"/>
  <c r="AD147" i="1"/>
  <c r="Y147" i="1"/>
  <c r="AI147" i="1"/>
  <c r="O147" i="1"/>
  <c r="J147" i="1"/>
  <c r="AX147" i="1"/>
  <c r="T147" i="1"/>
  <c r="AY146" i="1"/>
  <c r="Z146" i="1"/>
  <c r="AJ146" i="1"/>
  <c r="AE146" i="1"/>
  <c r="M146" i="1"/>
  <c r="P146" i="1"/>
  <c r="U146" i="1"/>
  <c r="AO146" i="1"/>
  <c r="AV146" i="1"/>
  <c r="AG146" i="1"/>
  <c r="BE147" i="1"/>
  <c r="AZ147" i="1"/>
  <c r="AU147" i="1"/>
  <c r="AP147" i="1"/>
  <c r="V147" i="1"/>
  <c r="AF147" i="1"/>
  <c r="AA147" i="1"/>
  <c r="Q147" i="1"/>
  <c r="L147" i="1"/>
  <c r="AK147" i="1"/>
  <c r="E148" i="1"/>
  <c r="H147" i="1"/>
  <c r="S148" i="1"/>
  <c r="G149" i="1"/>
  <c r="N148" i="1"/>
  <c r="I148" i="1"/>
  <c r="BF146" i="1"/>
  <c r="BA146" i="1"/>
  <c r="AQ146" i="1"/>
  <c r="R146" i="1"/>
  <c r="AL146" i="1"/>
  <c r="AB146" i="1"/>
  <c r="R147" i="1" l="1"/>
  <c r="W147" i="1"/>
  <c r="AY147" i="1"/>
  <c r="Z147" i="1"/>
  <c r="AT147" i="1"/>
  <c r="AE147" i="1"/>
  <c r="AX148" i="1"/>
  <c r="AS148" i="1"/>
  <c r="AI148" i="1"/>
  <c r="O148" i="1"/>
  <c r="BC148" i="1"/>
  <c r="AN148" i="1"/>
  <c r="AD148" i="1"/>
  <c r="Y148" i="1"/>
  <c r="T148" i="1"/>
  <c r="J148" i="1"/>
  <c r="P147" i="1"/>
  <c r="BD147" i="1"/>
  <c r="K147" i="1"/>
  <c r="M147" i="1"/>
  <c r="U147" i="1"/>
  <c r="AJ147" i="1"/>
  <c r="AO147" i="1"/>
  <c r="AL147" i="1"/>
  <c r="AV147" i="1"/>
  <c r="BE148" i="1"/>
  <c r="AU148" i="1"/>
  <c r="AP148" i="1"/>
  <c r="AZ148" i="1"/>
  <c r="AK148" i="1"/>
  <c r="AA148" i="1"/>
  <c r="Q148" i="1"/>
  <c r="R148" i="1" s="1"/>
  <c r="AF148" i="1"/>
  <c r="V148" i="1"/>
  <c r="L148" i="1"/>
  <c r="E149" i="1"/>
  <c r="H148" i="1"/>
  <c r="BF147" i="1"/>
  <c r="AB147" i="1"/>
  <c r="AG147" i="1"/>
  <c r="N149" i="1"/>
  <c r="S149" i="1"/>
  <c r="G150" i="1"/>
  <c r="I149" i="1"/>
  <c r="BA147" i="1"/>
  <c r="AQ147" i="1"/>
  <c r="M148" i="1" l="1"/>
  <c r="P148" i="1"/>
  <c r="U148" i="1"/>
  <c r="BD148" i="1"/>
  <c r="AY148" i="1"/>
  <c r="AE148" i="1"/>
  <c r="AJ148" i="1"/>
  <c r="Z148" i="1"/>
  <c r="W148" i="1"/>
  <c r="BC149" i="1"/>
  <c r="AX149" i="1"/>
  <c r="T149" i="1"/>
  <c r="AI149" i="1"/>
  <c r="O149" i="1"/>
  <c r="J149" i="1"/>
  <c r="AN149" i="1"/>
  <c r="AD149" i="1"/>
  <c r="Y149" i="1"/>
  <c r="AS149" i="1"/>
  <c r="K148" i="1"/>
  <c r="AO148" i="1"/>
  <c r="AT148" i="1"/>
  <c r="AG148" i="1"/>
  <c r="AL148" i="1"/>
  <c r="AQ148" i="1"/>
  <c r="S150" i="1"/>
  <c r="N150" i="1"/>
  <c r="I150" i="1"/>
  <c r="BF148" i="1"/>
  <c r="AZ149" i="1"/>
  <c r="BE149" i="1"/>
  <c r="AU149" i="1"/>
  <c r="AP149" i="1"/>
  <c r="AK149" i="1"/>
  <c r="AF149" i="1"/>
  <c r="V149" i="1"/>
  <c r="W149" i="1" s="1"/>
  <c r="L149" i="1"/>
  <c r="AA149" i="1"/>
  <c r="Q149" i="1"/>
  <c r="E150" i="1"/>
  <c r="H149" i="1"/>
  <c r="AV148" i="1"/>
  <c r="BA148" i="1"/>
  <c r="AB148" i="1"/>
  <c r="R149" i="1" l="1"/>
  <c r="P149" i="1"/>
  <c r="M149" i="1"/>
  <c r="AE149" i="1"/>
  <c r="BD149" i="1"/>
  <c r="Z149" i="1"/>
  <c r="AJ149" i="1"/>
  <c r="BC150" i="1"/>
  <c r="AX150" i="1"/>
  <c r="Y150" i="1"/>
  <c r="J150" i="1"/>
  <c r="T150" i="1"/>
  <c r="AS150" i="1"/>
  <c r="AN150" i="1"/>
  <c r="AD150" i="1"/>
  <c r="AI150" i="1"/>
  <c r="O150" i="1"/>
  <c r="AO149" i="1"/>
  <c r="U149" i="1"/>
  <c r="AT149" i="1"/>
  <c r="K149" i="1"/>
  <c r="AY149" i="1"/>
  <c r="BF149" i="1"/>
  <c r="AL149" i="1"/>
  <c r="AG149" i="1"/>
  <c r="AQ149" i="1"/>
  <c r="BA149" i="1"/>
  <c r="AZ150" i="1"/>
  <c r="BE150" i="1"/>
  <c r="AU150" i="1"/>
  <c r="AK150" i="1"/>
  <c r="AP150" i="1"/>
  <c r="Q150" i="1"/>
  <c r="AA150" i="1"/>
  <c r="AF150" i="1"/>
  <c r="V150" i="1"/>
  <c r="L150" i="1"/>
  <c r="H150" i="1"/>
  <c r="AB149" i="1"/>
  <c r="AV149" i="1"/>
  <c r="W150" i="1" l="1"/>
  <c r="AY150" i="1"/>
  <c r="AO150" i="1"/>
  <c r="Z150" i="1"/>
  <c r="AT150" i="1"/>
  <c r="AJ150" i="1"/>
  <c r="U150" i="1"/>
  <c r="BD150" i="1"/>
  <c r="P150" i="1"/>
  <c r="R150" i="1"/>
  <c r="AE150" i="1"/>
  <c r="K150" i="1"/>
  <c r="BF150" i="1"/>
  <c r="AB150" i="1"/>
  <c r="AV150" i="1"/>
  <c r="M150" i="1"/>
  <c r="BA150" i="1"/>
  <c r="AQ150" i="1"/>
  <c r="AG150" i="1"/>
  <c r="AL150" i="1"/>
</calcChain>
</file>

<file path=xl/sharedStrings.xml><?xml version="1.0" encoding="utf-8"?>
<sst xmlns="http://schemas.openxmlformats.org/spreadsheetml/2006/main" count="62" uniqueCount="37">
  <si>
    <t>Asset</t>
    <phoneticPr fontId="1" type="noConversion"/>
  </si>
  <si>
    <t>StraightBond(1 unit)</t>
    <phoneticPr fontId="1" type="noConversion"/>
  </si>
  <si>
    <t>ConvertibleBond(1 unit)</t>
    <phoneticPr fontId="1" type="noConversion"/>
  </si>
  <si>
    <t>CB coupon rate</t>
    <phoneticPr fontId="1" type="noConversion"/>
  </si>
  <si>
    <t>SB coupon rate</t>
    <phoneticPr fontId="1" type="noConversion"/>
  </si>
  <si>
    <t>tax rate</t>
    <phoneticPr fontId="1" type="noConversion"/>
  </si>
  <si>
    <t>Stock(1 unit)befor</t>
    <phoneticPr fontId="1" type="noConversion"/>
  </si>
  <si>
    <t>CB(0.9)</t>
    <phoneticPr fontId="1" type="noConversion"/>
  </si>
  <si>
    <t>Stock(1.1 units)after</t>
    <phoneticPr fontId="1" type="noConversion"/>
  </si>
  <si>
    <t>CB Value</t>
    <phoneticPr fontId="1" type="noConversion"/>
  </si>
  <si>
    <t>CB(0.8)</t>
    <phoneticPr fontId="1" type="noConversion"/>
  </si>
  <si>
    <t>Stock(1.2 units)after</t>
    <phoneticPr fontId="1" type="noConversion"/>
  </si>
  <si>
    <t>CB Value</t>
    <phoneticPr fontId="1" type="noConversion"/>
  </si>
  <si>
    <t>CB(0.7)</t>
    <phoneticPr fontId="1" type="noConversion"/>
  </si>
  <si>
    <t>Stock(1.3 units)after</t>
    <phoneticPr fontId="1" type="noConversion"/>
  </si>
  <si>
    <t>CB(0.6)</t>
    <phoneticPr fontId="1" type="noConversion"/>
  </si>
  <si>
    <t>Stock(1.4 units)after</t>
    <phoneticPr fontId="1" type="noConversion"/>
  </si>
  <si>
    <t>Stock(1.5 units)after</t>
    <phoneticPr fontId="1" type="noConversion"/>
  </si>
  <si>
    <t>CB(0.5)</t>
    <phoneticPr fontId="1" type="noConversion"/>
  </si>
  <si>
    <t>Stock(1.6 units)after</t>
    <phoneticPr fontId="1" type="noConversion"/>
  </si>
  <si>
    <t>CB(0.4)</t>
    <phoneticPr fontId="1" type="noConversion"/>
  </si>
  <si>
    <t>CB(0.3)</t>
    <phoneticPr fontId="1" type="noConversion"/>
  </si>
  <si>
    <t>Stock(1.7 units)after</t>
    <phoneticPr fontId="1" type="noConversion"/>
  </si>
  <si>
    <t>CB(0.2)</t>
    <phoneticPr fontId="1" type="noConversion"/>
  </si>
  <si>
    <t>Stock(1.8 units)after</t>
    <phoneticPr fontId="1" type="noConversion"/>
  </si>
  <si>
    <t>CB(0.1)</t>
    <phoneticPr fontId="1" type="noConversion"/>
  </si>
  <si>
    <t>Stock(1.9 units)after</t>
    <phoneticPr fontId="1" type="noConversion"/>
  </si>
  <si>
    <t>CB(0)</t>
    <phoneticPr fontId="1" type="noConversion"/>
  </si>
  <si>
    <t>Stock(2 units)after</t>
    <phoneticPr fontId="1" type="noConversion"/>
  </si>
  <si>
    <t>q(資產支出比)</t>
    <phoneticPr fontId="1" type="noConversion"/>
  </si>
  <si>
    <t>Dividend</t>
    <phoneticPr fontId="1" type="noConversion"/>
  </si>
  <si>
    <t>SP+Dividend</t>
    <phoneticPr fontId="1" type="noConversion"/>
  </si>
  <si>
    <t>SP+Dividend</t>
    <phoneticPr fontId="1" type="noConversion"/>
  </si>
  <si>
    <t>CB value at Vt = 105.5</t>
    <phoneticPr fontId="1" type="noConversion"/>
  </si>
  <si>
    <t>Stockprice + Dividned趨勢臨界點</t>
    <phoneticPr fontId="1" type="noConversion"/>
  </si>
  <si>
    <t xml:space="preserve">Dividend趨勢臨界點 </t>
    <phoneticPr fontId="1" type="noConversion"/>
  </si>
  <si>
    <t>(不適合此例-導致股價&lt;0 破產)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</si>
</sst>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ont="1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2" fillId="7" borderId="0" xfId="0" applyFont="1" applyFill="1">
      <alignment vertical="center"/>
    </xf>
    <xf numFmtId="0" fontId="0" fillId="8" borderId="0" xfId="0" applyFill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val>
            <c:numRef>
              <c:f>Sheet1!$H$162:$H$171</c:f>
              <c:numCache>
                <c:formatCode>General</c:formatCode>
                <c:ptCount val="10"/>
                <c:pt idx="0">
                  <c:v>24.011363636363246</c:v>
                </c:pt>
                <c:pt idx="1">
                  <c:v>24.166666666666313</c:v>
                </c:pt>
                <c:pt idx="2">
                  <c:v>24.2980769230766</c:v>
                </c:pt>
                <c:pt idx="3">
                  <c:v>24.410714285713986</c:v>
                </c:pt>
                <c:pt idx="4">
                  <c:v>24.508333333333052</c:v>
                </c:pt>
                <c:pt idx="5">
                  <c:v>24.593749999999734</c:v>
                </c:pt>
                <c:pt idx="6">
                  <c:v>24.669117647058574</c:v>
                </c:pt>
                <c:pt idx="7">
                  <c:v>24.736111111110876</c:v>
                </c:pt>
                <c:pt idx="8">
                  <c:v>24.796052631578728</c:v>
                </c:pt>
                <c:pt idx="9">
                  <c:v>24.849999999999788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4816"/>
        <c:axId val="93455104"/>
      </c:lineChart>
      <c:catAx>
        <c:axId val="5394816"/>
        <c:scaling>
          <c:orientation val="minMax"/>
        </c:scaling>
        <c:delete val="0"/>
        <c:axPos val="b"/>
        <c:majorTickMark val="out"/>
        <c:minorTickMark val="none"/>
        <c:tickLblPos val="nextTo"/>
        <c:crossAx val="93455104"/>
        <c:crosses val="autoZero"/>
        <c:auto val="1"/>
        <c:lblAlgn val="ctr"/>
        <c:lblOffset val="100"/>
        <c:noMultiLvlLbl val="0"/>
      </c:catAx>
      <c:valAx>
        <c:axId val="93455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3948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val>
            <c:numRef>
              <c:f>Sheet1!$H$175:$H$184</c:f>
              <c:numCache>
                <c:formatCode>General</c:formatCode>
                <c:ptCount val="10"/>
                <c:pt idx="0">
                  <c:v>25.920454545454042</c:v>
                </c:pt>
                <c:pt idx="1">
                  <c:v>25.91666666666621</c:v>
                </c:pt>
                <c:pt idx="2">
                  <c:v>25.913461538461117</c:v>
                </c:pt>
                <c:pt idx="3">
                  <c:v>25.910714285713897</c:v>
                </c:pt>
                <c:pt idx="4">
                  <c:v>25.908333333332969</c:v>
                </c:pt>
                <c:pt idx="5">
                  <c:v>25.906249999999652</c:v>
                </c:pt>
                <c:pt idx="6">
                  <c:v>25.904411764705557</c:v>
                </c:pt>
                <c:pt idx="7">
                  <c:v>25.902777777777473</c:v>
                </c:pt>
                <c:pt idx="8">
                  <c:v>25.901315789473397</c:v>
                </c:pt>
                <c:pt idx="9">
                  <c:v>25.899999999999725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5200"/>
        <c:axId val="93476736"/>
      </c:lineChart>
      <c:catAx>
        <c:axId val="93475200"/>
        <c:scaling>
          <c:orientation val="minMax"/>
        </c:scaling>
        <c:delete val="0"/>
        <c:axPos val="b"/>
        <c:majorTickMark val="out"/>
        <c:minorTickMark val="none"/>
        <c:tickLblPos val="nextTo"/>
        <c:crossAx val="93476736"/>
        <c:crosses val="autoZero"/>
        <c:auto val="1"/>
        <c:lblAlgn val="ctr"/>
        <c:lblOffset val="100"/>
        <c:noMultiLvlLbl val="0"/>
      </c:catAx>
      <c:valAx>
        <c:axId val="93476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47520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marker>
            <c:symbol val="none"/>
          </c:marker>
          <c:val>
            <c:numRef>
              <c:f>Sheet1!$H$191:$H$200</c:f>
              <c:numCache>
                <c:formatCode>General</c:formatCode>
                <c:ptCount val="10"/>
                <c:pt idx="0">
                  <c:v>26.298863636363581</c:v>
                </c:pt>
                <c:pt idx="1">
                  <c:v>26.333333333333233</c:v>
                </c:pt>
                <c:pt idx="2">
                  <c:v>26.356730769230634</c:v>
                </c:pt>
                <c:pt idx="3">
                  <c:v>26.371428571428407</c:v>
                </c:pt>
                <c:pt idx="4">
                  <c:v>26.379166666666467</c:v>
                </c:pt>
                <c:pt idx="5">
                  <c:v>26.381249999999778</c:v>
                </c:pt>
                <c:pt idx="6">
                  <c:v>26.378676470587987</c:v>
                </c:pt>
                <c:pt idx="7">
                  <c:v>26.372222222221961</c:v>
                </c:pt>
                <c:pt idx="8">
                  <c:v>26.36249999999972</c:v>
                </c:pt>
                <c:pt idx="9">
                  <c:v>26.349999999999703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00928"/>
        <c:axId val="93502464"/>
      </c:lineChart>
      <c:catAx>
        <c:axId val="93500928"/>
        <c:scaling>
          <c:orientation val="minMax"/>
        </c:scaling>
        <c:delete val="0"/>
        <c:axPos val="b"/>
        <c:majorTickMark val="out"/>
        <c:minorTickMark val="none"/>
        <c:tickLblPos val="nextTo"/>
        <c:crossAx val="93502464"/>
        <c:crosses val="autoZero"/>
        <c:auto val="1"/>
        <c:lblAlgn val="ctr"/>
        <c:lblOffset val="100"/>
        <c:noMultiLvlLbl val="0"/>
      </c:catAx>
      <c:valAx>
        <c:axId val="93502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50092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159</xdr:row>
      <xdr:rowOff>204787</xdr:rowOff>
    </xdr:from>
    <xdr:to>
      <xdr:col>13</xdr:col>
      <xdr:colOff>571500</xdr:colOff>
      <xdr:row>173</xdr:row>
      <xdr:rowOff>14287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133350</xdr:colOff>
      <xdr:row>173</xdr:row>
      <xdr:rowOff>109537</xdr:rowOff>
    </xdr:from>
    <xdr:to>
      <xdr:col>13</xdr:col>
      <xdr:colOff>581025</xdr:colOff>
      <xdr:row>186</xdr:row>
      <xdr:rowOff>128587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161925</xdr:colOff>
      <xdr:row>187</xdr:row>
      <xdr:rowOff>157162</xdr:rowOff>
    </xdr:from>
    <xdr:to>
      <xdr:col>13</xdr:col>
      <xdr:colOff>609600</xdr:colOff>
      <xdr:row>200</xdr:row>
      <xdr:rowOff>176212</xdr:rowOff>
    </xdr:to>
    <xdr:graphicFrame macro="">
      <xdr:nvGraphicFramePr>
        <xdr:cNvPr id="4" name="圖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00"/>
  <sheetViews>
    <sheetView tabSelected="1" workbookViewId="0">
      <selection activeCell="D2" sqref="D2"/>
    </sheetView>
  </sheetViews>
  <sheetFormatPr defaultRowHeight="16.5"/>
  <cols>
    <col min="1" max="1" width="14.125" bestFit="1" customWidth="1"/>
    <col min="2" max="2" width="13.875" bestFit="1" customWidth="1"/>
    <col min="3" max="3" width="7.25" bestFit="1" customWidth="1"/>
    <col min="4" max="4" width="14.125" customWidth="1"/>
    <col min="5" max="5" width="6.5" bestFit="1" customWidth="1"/>
    <col min="6" max="6" width="18.375" bestFit="1" customWidth="1"/>
    <col min="7" max="7" width="21.75" bestFit="1" customWidth="1"/>
    <col min="8" max="8" width="19" customWidth="1"/>
    <col min="10" max="10" width="18.125" bestFit="1" customWidth="1"/>
    <col min="11" max="13" width="9" style="1"/>
    <col min="15" max="15" width="18.125" bestFit="1" customWidth="1"/>
    <col min="16" max="18" width="9" style="1"/>
    <col min="20" max="20" width="18.125" bestFit="1" customWidth="1"/>
    <col min="21" max="23" width="9" style="1"/>
    <col min="25" max="25" width="18.125" bestFit="1" customWidth="1"/>
    <col min="26" max="28" width="9" style="1"/>
    <col min="30" max="30" width="18.125" bestFit="1" customWidth="1"/>
    <col min="31" max="31" width="9.125" style="1" bestFit="1" customWidth="1"/>
    <col min="32" max="33" width="9.125" style="1" customWidth="1"/>
    <col min="35" max="35" width="18.125" bestFit="1" customWidth="1"/>
    <col min="36" max="38" width="9" style="1"/>
    <col min="40" max="40" width="18.125" bestFit="1" customWidth="1"/>
    <col min="41" max="43" width="9" style="1"/>
    <col min="45" max="45" width="18.125" bestFit="1" customWidth="1"/>
    <col min="46" max="48" width="9" style="1"/>
    <col min="50" max="50" width="18.125" bestFit="1" customWidth="1"/>
    <col min="51" max="53" width="9" style="1"/>
    <col min="55" max="55" width="16.5" bestFit="1" customWidth="1"/>
    <col min="56" max="56" width="9" style="1"/>
    <col min="58" max="58" width="10.625" customWidth="1"/>
  </cols>
  <sheetData>
    <row r="1" spans="1:58">
      <c r="A1" t="s">
        <v>3</v>
      </c>
      <c r="B1" t="s">
        <v>4</v>
      </c>
      <c r="C1" t="s">
        <v>5</v>
      </c>
      <c r="D1" t="s">
        <v>29</v>
      </c>
      <c r="E1" t="s">
        <v>0</v>
      </c>
      <c r="F1" t="s">
        <v>1</v>
      </c>
      <c r="G1" t="s">
        <v>2</v>
      </c>
      <c r="H1" t="s">
        <v>6</v>
      </c>
      <c r="I1" t="s">
        <v>7</v>
      </c>
      <c r="J1" t="s">
        <v>8</v>
      </c>
      <c r="K1" s="1" t="s">
        <v>9</v>
      </c>
      <c r="L1" s="1" t="s">
        <v>30</v>
      </c>
      <c r="M1" s="1" t="s">
        <v>31</v>
      </c>
      <c r="N1" t="s">
        <v>10</v>
      </c>
      <c r="O1" t="s">
        <v>11</v>
      </c>
      <c r="P1" s="1" t="s">
        <v>12</v>
      </c>
      <c r="Q1" s="1" t="s">
        <v>30</v>
      </c>
      <c r="R1" s="1" t="s">
        <v>31</v>
      </c>
      <c r="S1" t="s">
        <v>13</v>
      </c>
      <c r="T1" t="s">
        <v>14</v>
      </c>
      <c r="U1" s="1" t="s">
        <v>12</v>
      </c>
      <c r="V1" s="1" t="s">
        <v>30</v>
      </c>
      <c r="W1" s="1" t="s">
        <v>31</v>
      </c>
      <c r="X1" t="s">
        <v>15</v>
      </c>
      <c r="Y1" t="s">
        <v>16</v>
      </c>
      <c r="Z1" s="1" t="s">
        <v>12</v>
      </c>
      <c r="AA1" s="1" t="s">
        <v>30</v>
      </c>
      <c r="AB1" s="1" t="s">
        <v>31</v>
      </c>
      <c r="AC1" t="s">
        <v>18</v>
      </c>
      <c r="AD1" t="s">
        <v>17</v>
      </c>
      <c r="AE1" s="1" t="s">
        <v>12</v>
      </c>
      <c r="AF1" s="1" t="s">
        <v>30</v>
      </c>
      <c r="AG1" s="1" t="s">
        <v>31</v>
      </c>
      <c r="AH1" t="s">
        <v>20</v>
      </c>
      <c r="AI1" t="s">
        <v>19</v>
      </c>
      <c r="AJ1" s="1" t="s">
        <v>12</v>
      </c>
      <c r="AK1" s="1" t="s">
        <v>30</v>
      </c>
      <c r="AL1" s="1" t="s">
        <v>31</v>
      </c>
      <c r="AM1" t="s">
        <v>21</v>
      </c>
      <c r="AN1" t="s">
        <v>22</v>
      </c>
      <c r="AO1" s="1" t="s">
        <v>12</v>
      </c>
      <c r="AP1" s="1" t="s">
        <v>30</v>
      </c>
      <c r="AQ1" s="1" t="s">
        <v>31</v>
      </c>
      <c r="AR1" t="s">
        <v>23</v>
      </c>
      <c r="AS1" t="s">
        <v>24</v>
      </c>
      <c r="AT1" s="1" t="s">
        <v>12</v>
      </c>
      <c r="AU1" s="1" t="s">
        <v>30</v>
      </c>
      <c r="AV1" s="1" t="s">
        <v>31</v>
      </c>
      <c r="AW1" t="s">
        <v>25</v>
      </c>
      <c r="AX1" t="s">
        <v>26</v>
      </c>
      <c r="AY1" s="1" t="s">
        <v>12</v>
      </c>
      <c r="AZ1" s="1" t="s">
        <v>30</v>
      </c>
      <c r="BA1" s="1" t="s">
        <v>31</v>
      </c>
      <c r="BB1" t="s">
        <v>27</v>
      </c>
      <c r="BC1" t="s">
        <v>28</v>
      </c>
      <c r="BD1" s="1" t="s">
        <v>12</v>
      </c>
      <c r="BE1" s="1" t="s">
        <v>30</v>
      </c>
      <c r="BF1" s="1" t="s">
        <v>32</v>
      </c>
    </row>
    <row r="2" spans="1:58">
      <c r="A2">
        <v>0.05</v>
      </c>
      <c r="B2">
        <v>0.08</v>
      </c>
      <c r="C2">
        <v>0.3</v>
      </c>
      <c r="D2">
        <v>0.05</v>
      </c>
      <c r="E2">
        <v>95</v>
      </c>
      <c r="F2">
        <v>50</v>
      </c>
      <c r="G2">
        <v>25</v>
      </c>
      <c r="H2">
        <f>E2-F2-G2-$F$2*(1-$C$2)*$B$2-$G$2*$A$2*(1-$C$2)</f>
        <v>16.324999999999999</v>
      </c>
      <c r="I2">
        <f>0.9*G2</f>
        <v>22.5</v>
      </c>
      <c r="J2">
        <f>(E2-F2-I2+F2*$B$2*$C$2+I2*$A$2*$C$2-(E2*EXP($D$2)-E2))/1.1</f>
        <v>17.424314403888818</v>
      </c>
      <c r="K2" s="1">
        <f>I2+0.1*J2+I2*0.05+L2*0.1</f>
        <v>25.344318181818181</v>
      </c>
      <c r="L2" s="1">
        <f>(E2*(EXP($D$2*1)-1)-G2*$A$2*(1-0.1)-F2*$B$2)/1.1</f>
        <v>-0.23113258570700829</v>
      </c>
      <c r="M2" s="1">
        <f>J2+L2</f>
        <v>17.193181818181809</v>
      </c>
      <c r="N2">
        <f>0.8*G2</f>
        <v>20</v>
      </c>
      <c r="O2">
        <f>(E2-F2-N2+F2*$B$2*$C$2+N2*$A$2*$C$2-(E2*EXP($D$2)-E2))/1.2</f>
        <v>18.024371536898087</v>
      </c>
      <c r="P2" s="1">
        <f>N2+O2*0.2+N2*0.05+Q2*0.2</f>
        <v>24.583333333333332</v>
      </c>
      <c r="Q2" s="1">
        <f>(E2*(EXP($D$2*1)-1)-G2*$A$2*(1-0.2)-F2*$B$2)/1.2</f>
        <v>-0.10770487023142428</v>
      </c>
      <c r="R2" s="1">
        <f>O2+Q2</f>
        <v>17.916666666666664</v>
      </c>
      <c r="S2">
        <f>0.7*G2</f>
        <v>17.5</v>
      </c>
      <c r="T2">
        <f>(E2-F2-S2+F2*$B$2*$C$2+S2*$A$2*$C$2-(E2*EXP($D$2)-E2))/1.3</f>
        <v>18.532112187905923</v>
      </c>
      <c r="U2" s="1">
        <f>S2+0.3*T2+S2*0.05+V2*0.3</f>
        <v>23.933653846153842</v>
      </c>
      <c r="V2" s="1">
        <f>(E2*(EXP($D$2*1)-1)-G2*$A$2*(1-0.3)-F2*$B$2)/1.3</f>
        <v>-3.2660340597762553E-3</v>
      </c>
      <c r="W2" s="1">
        <f>T2+V2</f>
        <v>18.528846153846146</v>
      </c>
      <c r="X2">
        <f>0.6*25</f>
        <v>15</v>
      </c>
      <c r="Y2">
        <f>(E2-F2-X2+F2*$B$2*$C$2+X2*$A$2*$C$2-(E2*EXP($D$2)-E2))/1.4</f>
        <v>18.967318460198364</v>
      </c>
      <c r="Z2" s="1">
        <f>X2+0.4*Y2+X2*0.05+AA2*0.4</f>
        <v>23.37142857142857</v>
      </c>
      <c r="AA2" s="1">
        <f>(E2*(EXP($D$2*1)-1)-G2*$A$2*(1-0.4)-F2*$B$2)/1.4</f>
        <v>8.6252968373064912E-2</v>
      </c>
      <c r="AB2" s="1">
        <f>Y2+AA2</f>
        <v>19.053571428571427</v>
      </c>
      <c r="AC2">
        <f>0.5*25</f>
        <v>12.5</v>
      </c>
      <c r="AD2">
        <f>(E2-F2-AC2+F2*$B$2*$C$2+AC2*$A$2*$C$2-(E2*EXP($D$2)-E2))/1.5</f>
        <v>19.344497229518471</v>
      </c>
      <c r="AE2" s="1">
        <f>AC2+0.5*AD2+AC2*0.05+AF2*0.5</f>
        <v>22.879166666666663</v>
      </c>
      <c r="AF2" s="1">
        <f>(E2*(EXP($D$2*1)-1)-G2*$A$2*(1-0.5)-F2*$B$2)/1.5</f>
        <v>0.16383610381486058</v>
      </c>
      <c r="AG2" s="1">
        <f>AD2+AF2</f>
        <v>19.508333333333333</v>
      </c>
      <c r="AH2">
        <f>0.4*25</f>
        <v>10</v>
      </c>
      <c r="AI2">
        <f>(E2-F2-AH2+F2*$B$2*$C$2+AH2*$A$2*$C$2-(E2*EXP($D$2)-E2))/1.6</f>
        <v>19.674528652673565</v>
      </c>
      <c r="AJ2" s="1">
        <f>AH2+0.6*AI2+AH2*0.05+AK2*0.6</f>
        <v>22.443750000000001</v>
      </c>
      <c r="AK2" s="1">
        <f>(E2*(EXP($D$2*1)-1)-G2*$A$2*(1-0.6)-F2*$B$2)/1.6</f>
        <v>0.23172134732643179</v>
      </c>
      <c r="AL2" s="1">
        <f>AI2+AK2</f>
        <v>19.906249999999996</v>
      </c>
      <c r="AM2">
        <f>0.3*25</f>
        <v>7.5</v>
      </c>
      <c r="AN2">
        <f>(E2-F2-AM2+F2*$B$2*$C$2+AM2*$A$2*$C$2-(E2*EXP($D$2)-E2))/1.7</f>
        <v>19.965732849575122</v>
      </c>
      <c r="AO2" s="1">
        <f>AM2+0.7*AN2+AM2*0.05+AP2*0.7</f>
        <v>22.055147058823529</v>
      </c>
      <c r="AP2" s="1">
        <f>(E2*(EXP($D$2*1)-1)-G2*$A$2*(1-0.7)-F2*$B$2)/1.7</f>
        <v>0.29162009160134755</v>
      </c>
      <c r="AQ2" s="1">
        <f>AN2+AP2</f>
        <v>20.257352941176471</v>
      </c>
      <c r="AR2">
        <v>5</v>
      </c>
      <c r="AS2">
        <f>(E2-F2-AR2+F2*$B$2*$C$2+AR2*$A$2*$C$2-(E2*EXP($D$2)-E2))/1.8</f>
        <v>20.224581024598727</v>
      </c>
      <c r="AT2" s="1">
        <f>AR2+0.8*AS2+AR2*0.05+AU2*0.8</f>
        <v>21.705555555555556</v>
      </c>
      <c r="AU2" s="1">
        <f>(E2*(EXP($D$2*1)-1)-G2*$A$2*(1-0.8)-F2*$B$2)/1.8</f>
        <v>0.34486341984571717</v>
      </c>
      <c r="AV2" s="1">
        <f>AS2+AU2</f>
        <v>20.569444444444443</v>
      </c>
      <c r="AW2">
        <v>2.5</v>
      </c>
      <c r="AX2">
        <f>(E2-F2-AW2+F2*$B$2*$C$2+AW2*$A$2*$C$2-(E2*EXP($D$2)-E2))/1.9</f>
        <v>20.456182023304059</v>
      </c>
      <c r="AY2" s="1">
        <f>AW2+AX2*0.9+AW2*0.05+AZ2*0.9</f>
        <v>21.388815789473686</v>
      </c>
      <c r="AZ2" s="1">
        <f>(E2*(EXP($D$2*1)-1)-G2*$A$2*(1-0.9)-F2*$B$2)/1.9</f>
        <v>0.39250218722225838</v>
      </c>
      <c r="BA2" s="1">
        <f>AX2+AZ2</f>
        <v>20.848684210526319</v>
      </c>
      <c r="BB2">
        <v>0</v>
      </c>
      <c r="BC2">
        <f>(E2-F2-BB2+F2*$B$2*$C$2+BB2*$A$2*$C$2-(E2*EXP($D$2)-E2))/2</f>
        <v>20.664622922138854</v>
      </c>
      <c r="BD2" s="1">
        <f>BC2+BE2</f>
        <v>21.099999999999998</v>
      </c>
      <c r="BE2" s="1">
        <f>(E2*(EXP($D$2*1)-1)-G2*$A$2*(1-1)-F2*$B$2)/2</f>
        <v>0.43537707786114543</v>
      </c>
      <c r="BF2" s="1">
        <f>BC2+BE2</f>
        <v>21.099999999999998</v>
      </c>
    </row>
    <row r="3" spans="1:58">
      <c r="A3">
        <f>25*(1+0.05)</f>
        <v>26.25</v>
      </c>
      <c r="E3">
        <f>E2+0.1</f>
        <v>95.1</v>
      </c>
      <c r="F3">
        <f>F2</f>
        <v>50</v>
      </c>
      <c r="G3">
        <f>G2</f>
        <v>25</v>
      </c>
      <c r="H3">
        <f t="shared" ref="H3:H66" si="0">E3-F3-G3-50*0.7*0.08-25*0.05*0.7</f>
        <v>16.424999999999994</v>
      </c>
      <c r="I3">
        <f t="shared" ref="I3:I66" si="1">0.9*G3</f>
        <v>22.5</v>
      </c>
      <c r="J3">
        <f t="shared" ref="J3:J66" si="2">(E3-F3-I3+F3*$B$2*$C$2+I3*$A$2*$C$2-(E3*EXP($D$2)-E3))/1.1</f>
        <v>17.510562486036452</v>
      </c>
      <c r="K3" s="1">
        <f t="shared" ref="K3:K66" si="3">I3+0.1*J3+I3*0.05+L3*0.1</f>
        <v>25.353409090909093</v>
      </c>
      <c r="L3" s="1">
        <f t="shared" ref="L3:L66" si="4">(E3*(EXP($D$2*1)-1)-G3*$A$2*(1-0.1)-F3*$B$2)/1.1</f>
        <v>-0.22647157694555192</v>
      </c>
      <c r="M3" s="1">
        <f t="shared" ref="M3:M66" si="5">J3+L3</f>
        <v>17.284090909090899</v>
      </c>
      <c r="N3">
        <f t="shared" ref="N3:N66" si="6">0.8*G3</f>
        <v>20</v>
      </c>
      <c r="O3">
        <f t="shared" ref="O3:O66" si="7">(E3-F3-N3+F3*$B$2*$C$2+N3*$A$2*$C$2-(E3*EXP($D$2)-E3))/1.2</f>
        <v>18.103432278866752</v>
      </c>
      <c r="P3" s="1">
        <f t="shared" ref="P3:P66" si="8">N3+O3*0.2+N3*0.05+Q3*0.2</f>
        <v>24.6</v>
      </c>
      <c r="Q3" s="1">
        <f t="shared" ref="Q3:Q66" si="9">(E3*(EXP($D$2*1)-1)-G3*$A$2*(1-0.2)-F3*$B$2)/1.2</f>
        <v>-0.10343227886675596</v>
      </c>
      <c r="R3" s="1">
        <f t="shared" ref="R3:R66" si="10">O3+Q3</f>
        <v>17.999999999999996</v>
      </c>
      <c r="S3">
        <f t="shared" ref="S3:S66" si="11">0.7*G3</f>
        <v>17.5</v>
      </c>
      <c r="T3">
        <f t="shared" ref="T3:T66" si="12">(E3-F3-S3+F3*$B$2*$C$2+S3*$A$2*$C$2-(E3*EXP($D$2)-E3))/1.3</f>
        <v>18.605091334338539</v>
      </c>
      <c r="U3" s="1">
        <f t="shared" ref="U3:U66" si="13">S3+0.3*T3+S3*0.05+V3*0.3</f>
        <v>23.956730769230766</v>
      </c>
      <c r="V3" s="1">
        <f t="shared" ref="V3:V66" si="14">(E3*(EXP($D$2*1)-1)-G3*$A$2*(1-0.3)-F3*$B$2)/1.3</f>
        <v>6.7789643068681357E-4</v>
      </c>
      <c r="W3" s="1">
        <f t="shared" ref="W3:W66" si="15">T3+V3</f>
        <v>18.605769230769226</v>
      </c>
      <c r="X3">
        <f t="shared" ref="X3:X66" si="16">0.6*25</f>
        <v>15</v>
      </c>
      <c r="Y3">
        <f t="shared" ref="Y3:Y66" si="17">(E3-F3-X3+F3*$B$2*$C$2+X3*$A$2*$C$2-(E3*EXP($D$2)-E3))/1.4</f>
        <v>19.035084810457217</v>
      </c>
      <c r="Z3" s="1">
        <f t="shared" ref="Z3:Z66" si="18">X3+0.4*Y3+X3*0.05+AA3*0.4</f>
        <v>23.4</v>
      </c>
      <c r="AA3" s="1">
        <f t="shared" ref="AA3:AA66" si="19">(E3*(EXP($D$2*1)-1)-G3*$A$2*(1-0.4)-F3*$B$2)/1.4</f>
        <v>8.9915189542780619E-2</v>
      </c>
      <c r="AB3" s="1">
        <f t="shared" ref="AB3:AB66" si="20">Y3+AA3</f>
        <v>19.124999999999996</v>
      </c>
      <c r="AC3">
        <f t="shared" ref="AC3:AC66" si="21">0.5*25</f>
        <v>12.5</v>
      </c>
      <c r="AD3">
        <f t="shared" ref="AD3:AD66" si="22">(E3-F3-AC3+F3*$B$2*$C$2+AC3*$A$2*$C$2-(E3*EXP($D$2)-E3))/1.5</f>
        <v>19.407745823093403</v>
      </c>
      <c r="AE3" s="1">
        <f t="shared" ref="AE3:AE66" si="23">AC3+0.5*AD3+AC3*0.05+AF3*0.5</f>
        <v>22.912500000000001</v>
      </c>
      <c r="AF3" s="1">
        <f t="shared" ref="AF3:AF66" si="24">(E3*(EXP($D$2*1)-1)-G3*$A$2*(1-0.5)-F3*$B$2)/1.5</f>
        <v>0.16725417690659525</v>
      </c>
      <c r="AG3" s="1">
        <f t="shared" ref="AG3:AG66" si="25">AD3+AF3</f>
        <v>19.574999999999999</v>
      </c>
      <c r="AH3">
        <f t="shared" ref="AH3:AH66" si="26">0.4*25</f>
        <v>10</v>
      </c>
      <c r="AI3">
        <f t="shared" ref="AI3:AI66" si="27">(E3-F3-AH3+F3*$B$2*$C$2+AH3*$A$2*$C$2-(E3*EXP($D$2)-E3))/1.6</f>
        <v>19.733824209150061</v>
      </c>
      <c r="AJ3" s="1">
        <f t="shared" ref="AJ3:AJ66" si="28">AH3+0.6*AI3+AH3*0.05+AK3*0.6</f>
        <v>22.481249999999996</v>
      </c>
      <c r="AK3" s="1">
        <f t="shared" ref="AK3:AK66" si="29">(E3*(EXP($D$2*1)-1)-G3*$A$2*(1-0.6)-F3*$B$2)/1.6</f>
        <v>0.23492579084993304</v>
      </c>
      <c r="AL3" s="1">
        <f t="shared" ref="AL3:AL66" si="30">AI3+AK3</f>
        <v>19.968749999999993</v>
      </c>
      <c r="AM3">
        <f t="shared" ref="AM3:AM66" si="31">0.3*25</f>
        <v>7.5</v>
      </c>
      <c r="AN3">
        <f t="shared" ref="AN3:AN66" si="32">(E3-F3-AM3+F3*$B$2*$C$2+AM3*$A$2*$C$2-(E3*EXP($D$2)-E3))/1.7</f>
        <v>20.021540432141236</v>
      </c>
      <c r="AO3" s="1">
        <f t="shared" ref="AO3:AO66" si="33">AM3+0.7*AN3+AM3*0.05+AP3*0.7</f>
        <v>22.096323529411762</v>
      </c>
      <c r="AP3" s="1">
        <f t="shared" ref="AP3:AP66" si="34">(E3*(EXP($D$2*1)-1)-G3*$A$2*(1-0.7)-F3*$B$2)/1.7</f>
        <v>0.29463603844699582</v>
      </c>
      <c r="AQ3" s="1">
        <f t="shared" ref="AQ3:AQ66" si="35">AN3+AP3</f>
        <v>20.316176470588232</v>
      </c>
      <c r="AR3">
        <v>5</v>
      </c>
      <c r="AS3">
        <f t="shared" ref="AS3:AS66" si="36">(E3-F3-AR3+F3*$B$2*$C$2+AR3*$A$2*$C$2-(E3*EXP($D$2)-E3))/1.8</f>
        <v>20.277288185911171</v>
      </c>
      <c r="AT3" s="1">
        <f t="shared" ref="AT3:AT66" si="37">AR3+0.8*AS3+AR3*0.05+AU3*0.8</f>
        <v>21.750000000000004</v>
      </c>
      <c r="AU3" s="1">
        <f t="shared" ref="AU3:AU66" si="38">(E3*(EXP($D$2*1)-1)-G3*$A$2*(1-0.8)-F3*$B$2)/1.8</f>
        <v>0.34771181408882934</v>
      </c>
      <c r="AV3" s="1">
        <f t="shared" ref="AV3:AV66" si="39">AS3+AU3</f>
        <v>20.625</v>
      </c>
      <c r="AW3">
        <v>2.5</v>
      </c>
      <c r="AX3">
        <f t="shared" ref="AX3:AX66" si="40">(E3-F3-AW3+F3*$B$2*$C$2+AW3*$A$2*$C$2-(E3*EXP($D$2)-E3))/1.9</f>
        <v>20.506115123494794</v>
      </c>
      <c r="AY3" s="1">
        <f t="shared" ref="AY3:AY66" si="41">AW3+AX3*0.9+AW3*0.05+AZ3*0.9</f>
        <v>21.436184210526317</v>
      </c>
      <c r="AZ3" s="1">
        <f t="shared" ref="AZ3:AZ66" si="42">(E3*(EXP($D$2*1)-1)-G3*$A$2*(1-0.9)-F3*$B$2)/1.9</f>
        <v>0.39520066597889097</v>
      </c>
      <c r="BA3" s="1">
        <f t="shared" ref="BA3:BA66" si="43">AX3+AZ3</f>
        <v>20.901315789473685</v>
      </c>
      <c r="BB3">
        <v>0</v>
      </c>
      <c r="BC3">
        <f t="shared" ref="BC3:BC66" si="44">(E3-F3-BB3+F3*$B$2*$C$2+BB3*$A$2*$C$2-(E3*EXP($D$2)-E3))/2</f>
        <v>20.712059367320052</v>
      </c>
      <c r="BD3" s="1">
        <f t="shared" ref="BD3:BD66" si="45">BC3+BE3</f>
        <v>21.15</v>
      </c>
      <c r="BE3" s="1">
        <f t="shared" ref="BE3:BE66" si="46">(E3*(EXP($D$2*1)-1)-G3*$A$2*(1-1)-F3*$B$2)/2</f>
        <v>0.43794063267994643</v>
      </c>
      <c r="BF3" s="1">
        <f t="shared" ref="BF3:BF66" si="47">BC3+BE3</f>
        <v>21.15</v>
      </c>
    </row>
    <row r="4" spans="1:58">
      <c r="E4">
        <f t="shared" ref="E4:E67" si="48">E3+0.1</f>
        <v>95.199999999999989</v>
      </c>
      <c r="F4">
        <f t="shared" ref="F4:F67" si="49">F3</f>
        <v>50</v>
      </c>
      <c r="G4">
        <f t="shared" ref="G4:G67" si="50">G3</f>
        <v>25</v>
      </c>
      <c r="H4">
        <f t="shared" si="0"/>
        <v>16.524999999999988</v>
      </c>
      <c r="I4">
        <f t="shared" si="1"/>
        <v>22.5</v>
      </c>
      <c r="J4">
        <f t="shared" si="2"/>
        <v>17.596810568184086</v>
      </c>
      <c r="K4" s="1">
        <f t="shared" si="3"/>
        <v>25.362499999999997</v>
      </c>
      <c r="L4" s="1">
        <f t="shared" si="4"/>
        <v>-0.22181056818409478</v>
      </c>
      <c r="M4" s="1">
        <f t="shared" si="5"/>
        <v>17.374999999999993</v>
      </c>
      <c r="N4">
        <f t="shared" si="6"/>
        <v>20</v>
      </c>
      <c r="O4">
        <f t="shared" si="7"/>
        <v>18.182493020835416</v>
      </c>
      <c r="P4" s="1">
        <f t="shared" si="8"/>
        <v>24.616666666666667</v>
      </c>
      <c r="Q4" s="1">
        <f t="shared" si="9"/>
        <v>-9.9159687502086896E-2</v>
      </c>
      <c r="R4" s="1">
        <f t="shared" si="10"/>
        <v>18.083333333333329</v>
      </c>
      <c r="S4">
        <f t="shared" si="11"/>
        <v>17.5</v>
      </c>
      <c r="T4">
        <f t="shared" si="12"/>
        <v>18.678070480771151</v>
      </c>
      <c r="U4" s="1">
        <f t="shared" si="13"/>
        <v>23.979807692307688</v>
      </c>
      <c r="V4" s="1">
        <f t="shared" si="14"/>
        <v>4.6218269211505654E-3</v>
      </c>
      <c r="W4" s="1">
        <f t="shared" si="15"/>
        <v>18.682692307692303</v>
      </c>
      <c r="X4">
        <f t="shared" si="16"/>
        <v>15</v>
      </c>
      <c r="Y4">
        <f t="shared" si="17"/>
        <v>19.102851160716071</v>
      </c>
      <c r="Z4" s="1">
        <f t="shared" si="18"/>
        <v>23.428571428571427</v>
      </c>
      <c r="AA4" s="1">
        <f t="shared" si="19"/>
        <v>9.3577410712496964E-2</v>
      </c>
      <c r="AB4" s="1">
        <f t="shared" si="20"/>
        <v>19.196428571428569</v>
      </c>
      <c r="AC4">
        <f t="shared" si="21"/>
        <v>12.5</v>
      </c>
      <c r="AD4">
        <f t="shared" si="22"/>
        <v>19.470994416668333</v>
      </c>
      <c r="AE4" s="1">
        <f t="shared" si="23"/>
        <v>22.945833333333333</v>
      </c>
      <c r="AF4" s="1">
        <f t="shared" si="24"/>
        <v>0.1706722499983305</v>
      </c>
      <c r="AG4" s="1">
        <f t="shared" si="25"/>
        <v>19.641666666666662</v>
      </c>
      <c r="AH4">
        <f t="shared" si="26"/>
        <v>10</v>
      </c>
      <c r="AI4">
        <f t="shared" si="27"/>
        <v>19.79311976562656</v>
      </c>
      <c r="AJ4" s="1">
        <f t="shared" si="28"/>
        <v>22.518749999999994</v>
      </c>
      <c r="AK4" s="1">
        <f t="shared" si="29"/>
        <v>0.23813023437343483</v>
      </c>
      <c r="AL4" s="1">
        <f t="shared" si="30"/>
        <v>20.031249999999996</v>
      </c>
      <c r="AM4">
        <f t="shared" si="31"/>
        <v>7.5</v>
      </c>
      <c r="AN4">
        <f t="shared" si="32"/>
        <v>20.077348014707351</v>
      </c>
      <c r="AO4" s="1">
        <f t="shared" si="33"/>
        <v>22.137499999999992</v>
      </c>
      <c r="AP4" s="1">
        <f t="shared" si="34"/>
        <v>0.29765198529264458</v>
      </c>
      <c r="AQ4" s="1">
        <f t="shared" si="35"/>
        <v>20.374999999999996</v>
      </c>
      <c r="AR4">
        <v>5</v>
      </c>
      <c r="AS4">
        <f t="shared" si="36"/>
        <v>20.329995347223612</v>
      </c>
      <c r="AT4" s="1">
        <f t="shared" si="37"/>
        <v>21.794444444444444</v>
      </c>
      <c r="AU4" s="1">
        <f t="shared" si="38"/>
        <v>0.35056020833194207</v>
      </c>
      <c r="AV4" s="1">
        <f t="shared" si="39"/>
        <v>20.680555555555554</v>
      </c>
      <c r="AW4">
        <v>2.5</v>
      </c>
      <c r="AX4">
        <f t="shared" si="40"/>
        <v>20.556048223685529</v>
      </c>
      <c r="AY4" s="1">
        <f t="shared" si="41"/>
        <v>21.483552631578949</v>
      </c>
      <c r="AZ4" s="1">
        <f t="shared" si="42"/>
        <v>0.39789914473552407</v>
      </c>
      <c r="BA4" s="1">
        <f t="shared" si="43"/>
        <v>20.953947368421055</v>
      </c>
      <c r="BB4">
        <v>0</v>
      </c>
      <c r="BC4">
        <f t="shared" si="44"/>
        <v>20.75949581250125</v>
      </c>
      <c r="BD4" s="1">
        <f t="shared" si="45"/>
        <v>21.199999999999996</v>
      </c>
      <c r="BE4" s="1">
        <f t="shared" si="46"/>
        <v>0.44050418749874787</v>
      </c>
      <c r="BF4" s="1">
        <f t="shared" si="47"/>
        <v>21.199999999999996</v>
      </c>
    </row>
    <row r="5" spans="1:58">
      <c r="D5">
        <f>25+25*0.05</f>
        <v>26.25</v>
      </c>
      <c r="E5">
        <f t="shared" si="48"/>
        <v>95.299999999999983</v>
      </c>
      <c r="F5">
        <f t="shared" si="49"/>
        <v>50</v>
      </c>
      <c r="G5">
        <f t="shared" si="50"/>
        <v>25</v>
      </c>
      <c r="H5">
        <f t="shared" si="0"/>
        <v>16.624999999999982</v>
      </c>
      <c r="I5">
        <f t="shared" si="1"/>
        <v>22.5</v>
      </c>
      <c r="J5">
        <f t="shared" si="2"/>
        <v>17.683058650331716</v>
      </c>
      <c r="K5" s="1">
        <f t="shared" si="3"/>
        <v>25.371590909090905</v>
      </c>
      <c r="L5" s="1">
        <f t="shared" si="4"/>
        <v>-0.21714955942263842</v>
      </c>
      <c r="M5" s="1">
        <f t="shared" si="5"/>
        <v>17.465909090909079</v>
      </c>
      <c r="N5">
        <f t="shared" si="6"/>
        <v>20</v>
      </c>
      <c r="O5">
        <f t="shared" si="7"/>
        <v>18.261553762804077</v>
      </c>
      <c r="P5" s="1">
        <f t="shared" si="8"/>
        <v>24.633333333333333</v>
      </c>
      <c r="Q5" s="1">
        <f t="shared" si="9"/>
        <v>-9.4887096137418567E-2</v>
      </c>
      <c r="R5" s="1">
        <f t="shared" si="10"/>
        <v>18.166666666666657</v>
      </c>
      <c r="S5">
        <f t="shared" si="11"/>
        <v>17.5</v>
      </c>
      <c r="T5">
        <f t="shared" si="12"/>
        <v>18.751049627203763</v>
      </c>
      <c r="U5" s="1">
        <f t="shared" si="13"/>
        <v>24.002884615384612</v>
      </c>
      <c r="V5" s="1">
        <f t="shared" si="14"/>
        <v>8.565757411613634E-3</v>
      </c>
      <c r="W5" s="1">
        <f t="shared" si="15"/>
        <v>18.759615384615376</v>
      </c>
      <c r="X5">
        <f t="shared" si="16"/>
        <v>15</v>
      </c>
      <c r="Y5">
        <f t="shared" si="17"/>
        <v>19.170617510974925</v>
      </c>
      <c r="Z5" s="1">
        <f t="shared" si="18"/>
        <v>23.457142857142852</v>
      </c>
      <c r="AA5" s="1">
        <f t="shared" si="19"/>
        <v>9.7239631882212671E-2</v>
      </c>
      <c r="AB5" s="1">
        <f t="shared" si="20"/>
        <v>19.267857142857139</v>
      </c>
      <c r="AC5">
        <f t="shared" si="21"/>
        <v>12.5</v>
      </c>
      <c r="AD5">
        <f t="shared" si="22"/>
        <v>19.534243010243262</v>
      </c>
      <c r="AE5" s="1">
        <f t="shared" si="23"/>
        <v>22.979166666666661</v>
      </c>
      <c r="AF5" s="1">
        <f t="shared" si="24"/>
        <v>0.17409032309006514</v>
      </c>
      <c r="AG5" s="1">
        <f t="shared" si="25"/>
        <v>19.708333333333329</v>
      </c>
      <c r="AH5">
        <f t="shared" si="26"/>
        <v>10</v>
      </c>
      <c r="AI5">
        <f t="shared" si="27"/>
        <v>19.852415322103056</v>
      </c>
      <c r="AJ5" s="1">
        <f t="shared" si="28"/>
        <v>22.556249999999991</v>
      </c>
      <c r="AK5" s="1">
        <f t="shared" si="29"/>
        <v>0.24133467789693608</v>
      </c>
      <c r="AL5" s="1">
        <f t="shared" si="30"/>
        <v>20.093749999999993</v>
      </c>
      <c r="AM5">
        <f t="shared" si="31"/>
        <v>7.5</v>
      </c>
      <c r="AN5">
        <f t="shared" si="32"/>
        <v>20.133155597273468</v>
      </c>
      <c r="AO5" s="1">
        <f t="shared" si="33"/>
        <v>22.178676470588233</v>
      </c>
      <c r="AP5" s="1">
        <f t="shared" si="34"/>
        <v>0.30066793213829279</v>
      </c>
      <c r="AQ5" s="1">
        <f t="shared" si="35"/>
        <v>20.433823529411761</v>
      </c>
      <c r="AR5">
        <v>5</v>
      </c>
      <c r="AS5">
        <f t="shared" si="36"/>
        <v>20.382702508536052</v>
      </c>
      <c r="AT5" s="1">
        <f t="shared" si="37"/>
        <v>21.838888888888885</v>
      </c>
      <c r="AU5" s="1">
        <f t="shared" si="38"/>
        <v>0.3534086025750543</v>
      </c>
      <c r="AV5" s="1">
        <f t="shared" si="39"/>
        <v>20.736111111111107</v>
      </c>
      <c r="AW5">
        <v>2.5</v>
      </c>
      <c r="AX5">
        <f t="shared" si="40"/>
        <v>20.605981323876261</v>
      </c>
      <c r="AY5" s="1">
        <f t="shared" si="41"/>
        <v>21.530921052631577</v>
      </c>
      <c r="AZ5" s="1">
        <f t="shared" si="42"/>
        <v>0.40059762349215672</v>
      </c>
      <c r="BA5" s="1">
        <f t="shared" si="43"/>
        <v>21.006578947368418</v>
      </c>
      <c r="BB5">
        <v>0</v>
      </c>
      <c r="BC5">
        <f t="shared" si="44"/>
        <v>20.806932257682448</v>
      </c>
      <c r="BD5" s="1">
        <f t="shared" si="45"/>
        <v>21.249999999999996</v>
      </c>
      <c r="BE5" s="1">
        <f t="shared" si="46"/>
        <v>0.44306774231754886</v>
      </c>
      <c r="BF5" s="1">
        <f t="shared" si="47"/>
        <v>21.249999999999996</v>
      </c>
    </row>
    <row r="6" spans="1:58">
      <c r="E6">
        <f t="shared" si="48"/>
        <v>95.399999999999977</v>
      </c>
      <c r="F6">
        <f t="shared" si="49"/>
        <v>50</v>
      </c>
      <c r="G6">
        <f t="shared" si="50"/>
        <v>25</v>
      </c>
      <c r="H6">
        <f t="shared" si="0"/>
        <v>16.724999999999977</v>
      </c>
      <c r="I6">
        <f t="shared" si="1"/>
        <v>22.5</v>
      </c>
      <c r="J6">
        <f t="shared" si="2"/>
        <v>17.769306732479336</v>
      </c>
      <c r="K6" s="1">
        <f t="shared" si="3"/>
        <v>25.380681818181813</v>
      </c>
      <c r="L6" s="1">
        <f t="shared" si="4"/>
        <v>-0.21248855066118205</v>
      </c>
      <c r="M6" s="1">
        <f t="shared" si="5"/>
        <v>17.556818181818155</v>
      </c>
      <c r="N6">
        <f t="shared" si="6"/>
        <v>20</v>
      </c>
      <c r="O6">
        <f t="shared" si="7"/>
        <v>18.340614504772731</v>
      </c>
      <c r="P6" s="1">
        <f t="shared" si="8"/>
        <v>24.65</v>
      </c>
      <c r="Q6" s="1">
        <f t="shared" si="9"/>
        <v>-9.0614504772750237E-2</v>
      </c>
      <c r="R6" s="1">
        <f t="shared" si="10"/>
        <v>18.249999999999979</v>
      </c>
      <c r="S6">
        <f t="shared" si="11"/>
        <v>17.5</v>
      </c>
      <c r="T6">
        <f t="shared" si="12"/>
        <v>18.824028773636364</v>
      </c>
      <c r="U6" s="1">
        <f t="shared" si="13"/>
        <v>24.02596153846153</v>
      </c>
      <c r="V6" s="1">
        <f t="shared" si="14"/>
        <v>1.2509687902076704E-2</v>
      </c>
      <c r="W6" s="1">
        <f t="shared" si="15"/>
        <v>18.836538461538442</v>
      </c>
      <c r="X6">
        <f t="shared" si="16"/>
        <v>15</v>
      </c>
      <c r="Y6">
        <f t="shared" si="17"/>
        <v>19.238383861233768</v>
      </c>
      <c r="Z6" s="1">
        <f t="shared" si="18"/>
        <v>23.485714285714277</v>
      </c>
      <c r="AA6" s="1">
        <f t="shared" si="19"/>
        <v>0.10090185305192838</v>
      </c>
      <c r="AB6" s="1">
        <f t="shared" si="20"/>
        <v>19.339285714285698</v>
      </c>
      <c r="AC6">
        <f t="shared" si="21"/>
        <v>12.5</v>
      </c>
      <c r="AD6">
        <f t="shared" si="22"/>
        <v>19.597491603818185</v>
      </c>
      <c r="AE6" s="1">
        <f t="shared" si="23"/>
        <v>23.012499999999992</v>
      </c>
      <c r="AF6" s="1">
        <f t="shared" si="24"/>
        <v>0.17750839618179981</v>
      </c>
      <c r="AG6" s="1">
        <f t="shared" si="25"/>
        <v>19.774999999999984</v>
      </c>
      <c r="AH6">
        <f t="shared" si="26"/>
        <v>10</v>
      </c>
      <c r="AI6">
        <f t="shared" si="27"/>
        <v>19.911710878579544</v>
      </c>
      <c r="AJ6" s="1">
        <f t="shared" si="28"/>
        <v>22.593749999999989</v>
      </c>
      <c r="AK6" s="1">
        <f t="shared" si="29"/>
        <v>0.24453912142043732</v>
      </c>
      <c r="AL6" s="1">
        <f t="shared" si="30"/>
        <v>20.156249999999982</v>
      </c>
      <c r="AM6">
        <f t="shared" si="31"/>
        <v>7.5</v>
      </c>
      <c r="AN6">
        <f t="shared" si="32"/>
        <v>20.188963179839572</v>
      </c>
      <c r="AO6" s="1">
        <f t="shared" si="33"/>
        <v>22.219852941176459</v>
      </c>
      <c r="AP6" s="1">
        <f t="shared" si="34"/>
        <v>0.303683878983941</v>
      </c>
      <c r="AQ6" s="1">
        <f t="shared" si="35"/>
        <v>20.492647058823511</v>
      </c>
      <c r="AR6">
        <v>5</v>
      </c>
      <c r="AS6">
        <f t="shared" si="36"/>
        <v>20.43540966984849</v>
      </c>
      <c r="AT6" s="1">
        <f t="shared" si="37"/>
        <v>21.883333333333326</v>
      </c>
      <c r="AU6" s="1">
        <f t="shared" si="38"/>
        <v>0.35625699681816653</v>
      </c>
      <c r="AV6" s="1">
        <f t="shared" si="39"/>
        <v>20.791666666666657</v>
      </c>
      <c r="AW6">
        <v>2.5</v>
      </c>
      <c r="AX6">
        <f t="shared" si="40"/>
        <v>20.655914424066989</v>
      </c>
      <c r="AY6" s="1">
        <f t="shared" si="41"/>
        <v>21.578289473684201</v>
      </c>
      <c r="AZ6" s="1">
        <f t="shared" si="42"/>
        <v>0.40329610224878937</v>
      </c>
      <c r="BA6" s="1">
        <f t="shared" si="43"/>
        <v>21.059210526315777</v>
      </c>
      <c r="BB6">
        <v>0</v>
      </c>
      <c r="BC6">
        <f t="shared" si="44"/>
        <v>20.854368702863638</v>
      </c>
      <c r="BD6" s="1">
        <f t="shared" si="45"/>
        <v>21.29999999999999</v>
      </c>
      <c r="BE6" s="1">
        <f t="shared" si="46"/>
        <v>0.44563129713634986</v>
      </c>
      <c r="BF6" s="1">
        <f t="shared" si="47"/>
        <v>21.29999999999999</v>
      </c>
    </row>
    <row r="7" spans="1:58">
      <c r="E7">
        <f t="shared" si="48"/>
        <v>95.499999999999972</v>
      </c>
      <c r="F7">
        <f t="shared" si="49"/>
        <v>50</v>
      </c>
      <c r="G7">
        <f t="shared" si="50"/>
        <v>25</v>
      </c>
      <c r="H7">
        <f t="shared" si="0"/>
        <v>16.824999999999971</v>
      </c>
      <c r="I7">
        <f t="shared" si="1"/>
        <v>22.5</v>
      </c>
      <c r="J7">
        <f t="shared" si="2"/>
        <v>17.85555481462697</v>
      </c>
      <c r="K7" s="1">
        <f t="shared" si="3"/>
        <v>25.389772727272724</v>
      </c>
      <c r="L7" s="1">
        <f t="shared" si="4"/>
        <v>-0.20782754189972572</v>
      </c>
      <c r="M7" s="1">
        <f t="shared" si="5"/>
        <v>17.647727272727245</v>
      </c>
      <c r="N7">
        <f t="shared" si="6"/>
        <v>20</v>
      </c>
      <c r="O7">
        <f t="shared" si="7"/>
        <v>18.419675246741392</v>
      </c>
      <c r="P7" s="1">
        <f t="shared" si="8"/>
        <v>24.666666666666661</v>
      </c>
      <c r="Q7" s="1">
        <f t="shared" si="9"/>
        <v>-8.6341913408081922E-2</v>
      </c>
      <c r="R7" s="1">
        <f t="shared" si="10"/>
        <v>18.333333333333311</v>
      </c>
      <c r="S7">
        <f t="shared" si="11"/>
        <v>17.5</v>
      </c>
      <c r="T7">
        <f t="shared" si="12"/>
        <v>18.897007920068976</v>
      </c>
      <c r="U7" s="1">
        <f t="shared" si="13"/>
        <v>24.049038461538455</v>
      </c>
      <c r="V7" s="1">
        <f t="shared" si="14"/>
        <v>1.6453618392539771E-2</v>
      </c>
      <c r="W7" s="1">
        <f t="shared" si="15"/>
        <v>18.913461538461515</v>
      </c>
      <c r="X7">
        <f t="shared" si="16"/>
        <v>15</v>
      </c>
      <c r="Y7">
        <f t="shared" si="17"/>
        <v>19.306150211492621</v>
      </c>
      <c r="Z7" s="1">
        <f t="shared" si="18"/>
        <v>23.514285714285705</v>
      </c>
      <c r="AA7" s="1">
        <f t="shared" si="19"/>
        <v>0.10456407422164408</v>
      </c>
      <c r="AB7" s="1">
        <f t="shared" si="20"/>
        <v>19.410714285714267</v>
      </c>
      <c r="AC7">
        <f t="shared" si="21"/>
        <v>12.5</v>
      </c>
      <c r="AD7">
        <f t="shared" si="22"/>
        <v>19.660740197393114</v>
      </c>
      <c r="AE7" s="1">
        <f t="shared" si="23"/>
        <v>23.045833333333324</v>
      </c>
      <c r="AF7" s="1">
        <f t="shared" si="24"/>
        <v>0.18092646927353448</v>
      </c>
      <c r="AG7" s="1">
        <f t="shared" si="25"/>
        <v>19.841666666666647</v>
      </c>
      <c r="AH7">
        <f t="shared" si="26"/>
        <v>10</v>
      </c>
      <c r="AI7">
        <f t="shared" si="27"/>
        <v>19.971006435056044</v>
      </c>
      <c r="AJ7" s="1">
        <f t="shared" si="28"/>
        <v>22.631249999999987</v>
      </c>
      <c r="AK7" s="1">
        <f t="shared" si="29"/>
        <v>0.24774356494393857</v>
      </c>
      <c r="AL7" s="1">
        <f t="shared" si="30"/>
        <v>20.218749999999982</v>
      </c>
      <c r="AM7">
        <f t="shared" si="31"/>
        <v>7.5</v>
      </c>
      <c r="AN7">
        <f t="shared" si="32"/>
        <v>20.24477076240569</v>
      </c>
      <c r="AO7" s="1">
        <f t="shared" si="33"/>
        <v>22.261029411764696</v>
      </c>
      <c r="AP7" s="1">
        <f t="shared" si="34"/>
        <v>0.30669982582958927</v>
      </c>
      <c r="AQ7" s="1">
        <f t="shared" si="35"/>
        <v>20.551470588235279</v>
      </c>
      <c r="AR7">
        <v>5</v>
      </c>
      <c r="AS7">
        <f t="shared" si="36"/>
        <v>20.48811683116093</v>
      </c>
      <c r="AT7" s="1">
        <f t="shared" si="37"/>
        <v>21.92777777777777</v>
      </c>
      <c r="AU7" s="1">
        <f t="shared" si="38"/>
        <v>0.3591053910612787</v>
      </c>
      <c r="AV7" s="1">
        <f t="shared" si="39"/>
        <v>20.847222222222207</v>
      </c>
      <c r="AW7">
        <v>2.5</v>
      </c>
      <c r="AX7">
        <f t="shared" si="40"/>
        <v>20.705847524257724</v>
      </c>
      <c r="AY7" s="1">
        <f t="shared" si="41"/>
        <v>21.625657894736829</v>
      </c>
      <c r="AZ7" s="1">
        <f t="shared" si="42"/>
        <v>0.40599458100542196</v>
      </c>
      <c r="BA7" s="1">
        <f t="shared" si="43"/>
        <v>21.111842105263147</v>
      </c>
      <c r="BB7">
        <v>0</v>
      </c>
      <c r="BC7">
        <f t="shared" si="44"/>
        <v>20.901805148044836</v>
      </c>
      <c r="BD7" s="1">
        <f t="shared" si="45"/>
        <v>21.349999999999987</v>
      </c>
      <c r="BE7" s="1">
        <f t="shared" si="46"/>
        <v>0.44819485195515085</v>
      </c>
      <c r="BF7" s="1">
        <f t="shared" si="47"/>
        <v>21.349999999999987</v>
      </c>
    </row>
    <row r="8" spans="1:58">
      <c r="E8">
        <f t="shared" si="48"/>
        <v>95.599999999999966</v>
      </c>
      <c r="F8">
        <f t="shared" si="49"/>
        <v>50</v>
      </c>
      <c r="G8">
        <f t="shared" si="50"/>
        <v>25</v>
      </c>
      <c r="H8">
        <f t="shared" si="0"/>
        <v>16.924999999999965</v>
      </c>
      <c r="I8">
        <f t="shared" si="1"/>
        <v>22.5</v>
      </c>
      <c r="J8">
        <f t="shared" si="2"/>
        <v>17.9418028967746</v>
      </c>
      <c r="K8" s="1">
        <f t="shared" si="3"/>
        <v>25.398863636363632</v>
      </c>
      <c r="L8" s="1">
        <f t="shared" si="4"/>
        <v>-0.20316653313826935</v>
      </c>
      <c r="M8" s="1">
        <f t="shared" si="5"/>
        <v>17.738636363636331</v>
      </c>
      <c r="N8">
        <f t="shared" si="6"/>
        <v>20</v>
      </c>
      <c r="O8">
        <f t="shared" si="7"/>
        <v>18.498735988710056</v>
      </c>
      <c r="P8" s="1">
        <f t="shared" si="8"/>
        <v>24.68333333333333</v>
      </c>
      <c r="Q8" s="1">
        <f t="shared" si="9"/>
        <v>-8.2069322043413592E-2</v>
      </c>
      <c r="R8" s="1">
        <f t="shared" si="10"/>
        <v>18.416666666666643</v>
      </c>
      <c r="S8">
        <f t="shared" si="11"/>
        <v>17.5</v>
      </c>
      <c r="T8">
        <f t="shared" si="12"/>
        <v>18.969987066501588</v>
      </c>
      <c r="U8" s="1">
        <f t="shared" si="13"/>
        <v>24.072115384615376</v>
      </c>
      <c r="V8" s="1">
        <f t="shared" si="14"/>
        <v>2.0397548883002842E-2</v>
      </c>
      <c r="W8" s="1">
        <f t="shared" si="15"/>
        <v>18.990384615384592</v>
      </c>
      <c r="X8">
        <f t="shared" si="16"/>
        <v>15</v>
      </c>
      <c r="Y8">
        <f t="shared" si="17"/>
        <v>19.373916561751475</v>
      </c>
      <c r="Z8" s="1">
        <f t="shared" si="18"/>
        <v>23.542857142857134</v>
      </c>
      <c r="AA8" s="1">
        <f t="shared" si="19"/>
        <v>0.10822629539135979</v>
      </c>
      <c r="AB8" s="1">
        <f t="shared" si="20"/>
        <v>19.482142857142836</v>
      </c>
      <c r="AC8">
        <f t="shared" si="21"/>
        <v>12.5</v>
      </c>
      <c r="AD8">
        <f t="shared" si="22"/>
        <v>19.723988790968047</v>
      </c>
      <c r="AE8" s="1">
        <f t="shared" si="23"/>
        <v>23.079166666666659</v>
      </c>
      <c r="AF8" s="1">
        <f t="shared" si="24"/>
        <v>0.18434454236526912</v>
      </c>
      <c r="AG8" s="1">
        <f t="shared" si="25"/>
        <v>19.908333333333317</v>
      </c>
      <c r="AH8">
        <f t="shared" si="26"/>
        <v>10</v>
      </c>
      <c r="AI8">
        <f t="shared" si="27"/>
        <v>20.030301991532539</v>
      </c>
      <c r="AJ8" s="1">
        <f t="shared" si="28"/>
        <v>22.668749999999985</v>
      </c>
      <c r="AK8" s="1">
        <f t="shared" si="29"/>
        <v>0.25094800846743981</v>
      </c>
      <c r="AL8" s="1">
        <f t="shared" si="30"/>
        <v>20.281249999999979</v>
      </c>
      <c r="AM8">
        <f t="shared" si="31"/>
        <v>7.5</v>
      </c>
      <c r="AN8">
        <f t="shared" si="32"/>
        <v>20.300578344971804</v>
      </c>
      <c r="AO8" s="1">
        <f t="shared" si="33"/>
        <v>22.302205882352929</v>
      </c>
      <c r="AP8" s="1">
        <f t="shared" si="34"/>
        <v>0.30971577267523748</v>
      </c>
      <c r="AQ8" s="1">
        <f t="shared" si="35"/>
        <v>20.61029411764704</v>
      </c>
      <c r="AR8">
        <v>5</v>
      </c>
      <c r="AS8">
        <f t="shared" si="36"/>
        <v>20.540823992473374</v>
      </c>
      <c r="AT8" s="1">
        <f t="shared" si="37"/>
        <v>21.972222222222214</v>
      </c>
      <c r="AU8" s="1">
        <f t="shared" si="38"/>
        <v>0.36195378530439093</v>
      </c>
      <c r="AV8" s="1">
        <f t="shared" si="39"/>
        <v>20.902777777777764</v>
      </c>
      <c r="AW8">
        <v>2.5</v>
      </c>
      <c r="AX8">
        <f t="shared" si="40"/>
        <v>20.755780624448459</v>
      </c>
      <c r="AY8" s="1">
        <f t="shared" si="41"/>
        <v>21.673026315789464</v>
      </c>
      <c r="AZ8" s="1">
        <f t="shared" si="42"/>
        <v>0.40869305976205461</v>
      </c>
      <c r="BA8" s="1">
        <f t="shared" si="43"/>
        <v>21.164473684210513</v>
      </c>
      <c r="BB8">
        <v>0</v>
      </c>
      <c r="BC8">
        <f t="shared" si="44"/>
        <v>20.949241593226034</v>
      </c>
      <c r="BD8" s="1">
        <f t="shared" si="45"/>
        <v>21.399999999999984</v>
      </c>
      <c r="BE8" s="1">
        <f t="shared" si="46"/>
        <v>0.45075840677395185</v>
      </c>
      <c r="BF8" s="1">
        <f t="shared" si="47"/>
        <v>21.399999999999984</v>
      </c>
    </row>
    <row r="9" spans="1:58">
      <c r="E9">
        <f t="shared" si="48"/>
        <v>95.69999999999996</v>
      </c>
      <c r="F9">
        <f t="shared" si="49"/>
        <v>50</v>
      </c>
      <c r="G9">
        <f t="shared" si="50"/>
        <v>25</v>
      </c>
      <c r="H9">
        <f t="shared" si="0"/>
        <v>17.024999999999959</v>
      </c>
      <c r="I9">
        <f t="shared" si="1"/>
        <v>22.5</v>
      </c>
      <c r="J9">
        <f t="shared" si="2"/>
        <v>18.02805097892222</v>
      </c>
      <c r="K9" s="1">
        <f t="shared" si="3"/>
        <v>25.40795454545454</v>
      </c>
      <c r="L9" s="1">
        <f t="shared" si="4"/>
        <v>-0.19850552437681299</v>
      </c>
      <c r="M9" s="1">
        <f t="shared" si="5"/>
        <v>17.829545454545407</v>
      </c>
      <c r="N9">
        <f t="shared" si="6"/>
        <v>20</v>
      </c>
      <c r="O9">
        <f t="shared" si="7"/>
        <v>18.577796730678706</v>
      </c>
      <c r="P9" s="1">
        <f t="shared" si="8"/>
        <v>24.699999999999992</v>
      </c>
      <c r="Q9" s="1">
        <f t="shared" si="9"/>
        <v>-7.7796730678745263E-2</v>
      </c>
      <c r="R9" s="1">
        <f t="shared" si="10"/>
        <v>18.499999999999961</v>
      </c>
      <c r="S9">
        <f t="shared" si="11"/>
        <v>17.5</v>
      </c>
      <c r="T9">
        <f t="shared" si="12"/>
        <v>19.042966212934189</v>
      </c>
      <c r="U9" s="1">
        <f t="shared" si="13"/>
        <v>24.095192307692297</v>
      </c>
      <c r="V9" s="1">
        <f t="shared" si="14"/>
        <v>2.434147937346591E-2</v>
      </c>
      <c r="W9" s="1">
        <f t="shared" si="15"/>
        <v>19.067307692307654</v>
      </c>
      <c r="X9">
        <f t="shared" si="16"/>
        <v>15</v>
      </c>
      <c r="Y9">
        <f t="shared" si="17"/>
        <v>19.441682912010318</v>
      </c>
      <c r="Z9" s="1">
        <f t="shared" si="18"/>
        <v>23.571428571428555</v>
      </c>
      <c r="AA9" s="1">
        <f t="shared" si="19"/>
        <v>0.1118885165610755</v>
      </c>
      <c r="AB9" s="1">
        <f t="shared" si="20"/>
        <v>19.553571428571395</v>
      </c>
      <c r="AC9">
        <f t="shared" si="21"/>
        <v>12.5</v>
      </c>
      <c r="AD9">
        <f t="shared" si="22"/>
        <v>19.787237384542966</v>
      </c>
      <c r="AE9" s="1">
        <f t="shared" si="23"/>
        <v>23.112499999999983</v>
      </c>
      <c r="AF9" s="1">
        <f t="shared" si="24"/>
        <v>0.18776261545700379</v>
      </c>
      <c r="AG9" s="1">
        <f t="shared" si="25"/>
        <v>19.974999999999969</v>
      </c>
      <c r="AH9">
        <f t="shared" si="26"/>
        <v>10</v>
      </c>
      <c r="AI9">
        <f t="shared" si="27"/>
        <v>20.089597548009028</v>
      </c>
      <c r="AJ9" s="1">
        <f t="shared" si="28"/>
        <v>22.706249999999983</v>
      </c>
      <c r="AK9" s="1">
        <f t="shared" si="29"/>
        <v>0.25415245199094105</v>
      </c>
      <c r="AL9" s="1">
        <f t="shared" si="30"/>
        <v>20.343749999999968</v>
      </c>
      <c r="AM9">
        <f t="shared" si="31"/>
        <v>7.5</v>
      </c>
      <c r="AN9">
        <f t="shared" si="32"/>
        <v>20.356385927537911</v>
      </c>
      <c r="AO9" s="1">
        <f t="shared" si="33"/>
        <v>22.343382352941155</v>
      </c>
      <c r="AP9" s="1">
        <f t="shared" si="34"/>
        <v>0.31273171952088569</v>
      </c>
      <c r="AQ9" s="1">
        <f t="shared" si="35"/>
        <v>20.669117647058798</v>
      </c>
      <c r="AR9">
        <v>5</v>
      </c>
      <c r="AS9">
        <f t="shared" si="36"/>
        <v>20.593531153785808</v>
      </c>
      <c r="AT9" s="1">
        <f t="shared" si="37"/>
        <v>22.016666666666648</v>
      </c>
      <c r="AU9" s="1">
        <f t="shared" si="38"/>
        <v>0.36480217954750316</v>
      </c>
      <c r="AV9" s="1">
        <f t="shared" si="39"/>
        <v>20.958333333333311</v>
      </c>
      <c r="AW9">
        <v>2.5</v>
      </c>
      <c r="AX9">
        <f t="shared" si="40"/>
        <v>20.805713724639187</v>
      </c>
      <c r="AY9" s="1">
        <f t="shared" si="41"/>
        <v>21.720394736842088</v>
      </c>
      <c r="AZ9" s="1">
        <f t="shared" si="42"/>
        <v>0.41139153851868721</v>
      </c>
      <c r="BA9" s="1">
        <f t="shared" si="43"/>
        <v>21.217105263157872</v>
      </c>
      <c r="BB9">
        <v>0</v>
      </c>
      <c r="BC9">
        <f t="shared" si="44"/>
        <v>20.996678038407225</v>
      </c>
      <c r="BD9" s="1">
        <f t="shared" si="45"/>
        <v>21.449999999999978</v>
      </c>
      <c r="BE9" s="1">
        <f t="shared" si="46"/>
        <v>0.45332196159275284</v>
      </c>
      <c r="BF9" s="1">
        <f t="shared" si="47"/>
        <v>21.449999999999978</v>
      </c>
    </row>
    <row r="10" spans="1:58">
      <c r="E10">
        <f t="shared" si="48"/>
        <v>95.799999999999955</v>
      </c>
      <c r="F10">
        <f t="shared" si="49"/>
        <v>50</v>
      </c>
      <c r="G10">
        <f t="shared" si="50"/>
        <v>25</v>
      </c>
      <c r="H10">
        <f t="shared" si="0"/>
        <v>17.124999999999954</v>
      </c>
      <c r="I10">
        <f t="shared" si="1"/>
        <v>22.5</v>
      </c>
      <c r="J10">
        <f t="shared" si="2"/>
        <v>18.114299061069854</v>
      </c>
      <c r="K10" s="1">
        <f t="shared" si="3"/>
        <v>25.417045454545452</v>
      </c>
      <c r="L10" s="1">
        <f t="shared" si="4"/>
        <v>-0.19384451561535665</v>
      </c>
      <c r="M10" s="1">
        <f t="shared" si="5"/>
        <v>17.920454545454497</v>
      </c>
      <c r="N10">
        <f t="shared" si="6"/>
        <v>20</v>
      </c>
      <c r="O10">
        <f t="shared" si="7"/>
        <v>18.656857472647371</v>
      </c>
      <c r="P10" s="1">
        <f t="shared" si="8"/>
        <v>24.716666666666661</v>
      </c>
      <c r="Q10" s="1">
        <f t="shared" si="9"/>
        <v>-7.3524139314076947E-2</v>
      </c>
      <c r="R10" s="1">
        <f t="shared" si="10"/>
        <v>18.583333333333293</v>
      </c>
      <c r="S10">
        <f t="shared" si="11"/>
        <v>17.5</v>
      </c>
      <c r="T10">
        <f t="shared" si="12"/>
        <v>19.115945359366801</v>
      </c>
      <c r="U10" s="1">
        <f t="shared" si="13"/>
        <v>24.118269230769219</v>
      </c>
      <c r="V10" s="1">
        <f t="shared" si="14"/>
        <v>2.8285409863928978E-2</v>
      </c>
      <c r="W10" s="1">
        <f t="shared" si="15"/>
        <v>19.144230769230731</v>
      </c>
      <c r="X10">
        <f t="shared" si="16"/>
        <v>15</v>
      </c>
      <c r="Y10">
        <f t="shared" si="17"/>
        <v>19.509449262269172</v>
      </c>
      <c r="Z10" s="1">
        <f t="shared" si="18"/>
        <v>23.599999999999984</v>
      </c>
      <c r="AA10" s="1">
        <f t="shared" si="19"/>
        <v>0.11555073773079121</v>
      </c>
      <c r="AB10" s="1">
        <f t="shared" si="20"/>
        <v>19.624999999999964</v>
      </c>
      <c r="AC10">
        <f t="shared" si="21"/>
        <v>12.5</v>
      </c>
      <c r="AD10">
        <f t="shared" si="22"/>
        <v>19.850485978117899</v>
      </c>
      <c r="AE10" s="1">
        <f t="shared" si="23"/>
        <v>23.145833333333321</v>
      </c>
      <c r="AF10" s="1">
        <f t="shared" si="24"/>
        <v>0.19118068854873846</v>
      </c>
      <c r="AG10" s="1">
        <f t="shared" si="25"/>
        <v>20.041666666666636</v>
      </c>
      <c r="AH10">
        <f t="shared" si="26"/>
        <v>10</v>
      </c>
      <c r="AI10">
        <f t="shared" si="27"/>
        <v>20.148893104485527</v>
      </c>
      <c r="AJ10" s="1">
        <f t="shared" si="28"/>
        <v>22.743749999999981</v>
      </c>
      <c r="AK10" s="1">
        <f t="shared" si="29"/>
        <v>0.2573568955144423</v>
      </c>
      <c r="AL10" s="1">
        <f t="shared" si="30"/>
        <v>20.406249999999968</v>
      </c>
      <c r="AM10">
        <f t="shared" si="31"/>
        <v>7.5</v>
      </c>
      <c r="AN10">
        <f t="shared" si="32"/>
        <v>20.412193510104025</v>
      </c>
      <c r="AO10" s="1">
        <f t="shared" si="33"/>
        <v>22.384558823529392</v>
      </c>
      <c r="AP10" s="1">
        <f t="shared" si="34"/>
        <v>0.31574766636653395</v>
      </c>
      <c r="AQ10" s="1">
        <f t="shared" si="35"/>
        <v>20.727941176470559</v>
      </c>
      <c r="AR10">
        <v>5</v>
      </c>
      <c r="AS10">
        <f t="shared" si="36"/>
        <v>20.646238315098248</v>
      </c>
      <c r="AT10" s="1">
        <f t="shared" si="37"/>
        <v>22.061111111111092</v>
      </c>
      <c r="AU10" s="1">
        <f t="shared" si="38"/>
        <v>0.36765057379061539</v>
      </c>
      <c r="AV10" s="1">
        <f t="shared" si="39"/>
        <v>21.013888888888864</v>
      </c>
      <c r="AW10">
        <v>2.5</v>
      </c>
      <c r="AX10">
        <f t="shared" si="40"/>
        <v>20.855646824829922</v>
      </c>
      <c r="AY10" s="1">
        <f t="shared" si="41"/>
        <v>21.767763157894716</v>
      </c>
      <c r="AZ10" s="1">
        <f t="shared" si="42"/>
        <v>0.41409001727531985</v>
      </c>
      <c r="BA10" s="1">
        <f t="shared" si="43"/>
        <v>21.269736842105242</v>
      </c>
      <c r="BB10">
        <v>0</v>
      </c>
      <c r="BC10">
        <f t="shared" si="44"/>
        <v>21.044114483588423</v>
      </c>
      <c r="BD10" s="1">
        <f t="shared" si="45"/>
        <v>21.499999999999979</v>
      </c>
      <c r="BE10" s="1">
        <f t="shared" si="46"/>
        <v>0.45588551641155384</v>
      </c>
      <c r="BF10" s="1">
        <f t="shared" si="47"/>
        <v>21.499999999999979</v>
      </c>
    </row>
    <row r="11" spans="1:58">
      <c r="E11">
        <f t="shared" si="48"/>
        <v>95.899999999999949</v>
      </c>
      <c r="F11">
        <f t="shared" si="49"/>
        <v>50</v>
      </c>
      <c r="G11">
        <f t="shared" si="50"/>
        <v>25</v>
      </c>
      <c r="H11">
        <f t="shared" si="0"/>
        <v>17.224999999999948</v>
      </c>
      <c r="I11">
        <f t="shared" si="1"/>
        <v>22.5</v>
      </c>
      <c r="J11">
        <f t="shared" si="2"/>
        <v>18.200547143217488</v>
      </c>
      <c r="K11" s="1">
        <f t="shared" si="3"/>
        <v>25.42613636363636</v>
      </c>
      <c r="L11" s="1">
        <f t="shared" si="4"/>
        <v>-0.18918350685389948</v>
      </c>
      <c r="M11" s="1">
        <f t="shared" si="5"/>
        <v>18.011363636363587</v>
      </c>
      <c r="N11">
        <f t="shared" si="6"/>
        <v>20</v>
      </c>
      <c r="O11">
        <f t="shared" si="7"/>
        <v>18.735918214616035</v>
      </c>
      <c r="P11" s="1">
        <f t="shared" si="8"/>
        <v>24.733333333333327</v>
      </c>
      <c r="Q11" s="1">
        <f t="shared" si="9"/>
        <v>-6.9251547949407882E-2</v>
      </c>
      <c r="R11" s="1">
        <f t="shared" si="10"/>
        <v>18.666666666666629</v>
      </c>
      <c r="S11">
        <f t="shared" si="11"/>
        <v>17.5</v>
      </c>
      <c r="T11">
        <f t="shared" si="12"/>
        <v>19.188924505799413</v>
      </c>
      <c r="U11" s="1">
        <f t="shared" si="13"/>
        <v>24.141346153846143</v>
      </c>
      <c r="V11" s="1">
        <f t="shared" si="14"/>
        <v>3.2229340354392733E-2</v>
      </c>
      <c r="W11" s="1">
        <f t="shared" si="15"/>
        <v>19.221153846153804</v>
      </c>
      <c r="X11">
        <f t="shared" si="16"/>
        <v>15</v>
      </c>
      <c r="Y11">
        <f t="shared" si="17"/>
        <v>19.577215612528033</v>
      </c>
      <c r="Z11" s="1">
        <f t="shared" si="18"/>
        <v>23.628571428571419</v>
      </c>
      <c r="AA11" s="1">
        <f t="shared" si="19"/>
        <v>0.11921295890050755</v>
      </c>
      <c r="AB11" s="1">
        <f t="shared" si="20"/>
        <v>19.696428571428541</v>
      </c>
      <c r="AC11">
        <f t="shared" si="21"/>
        <v>12.5</v>
      </c>
      <c r="AD11">
        <f t="shared" si="22"/>
        <v>19.913734571692828</v>
      </c>
      <c r="AE11" s="1">
        <f t="shared" si="23"/>
        <v>23.179166666666649</v>
      </c>
      <c r="AF11" s="1">
        <f t="shared" si="24"/>
        <v>0.19459876164047371</v>
      </c>
      <c r="AG11" s="1">
        <f t="shared" si="25"/>
        <v>20.108333333333302</v>
      </c>
      <c r="AH11">
        <f t="shared" si="26"/>
        <v>10</v>
      </c>
      <c r="AI11">
        <f t="shared" si="27"/>
        <v>20.208188660962023</v>
      </c>
      <c r="AJ11" s="1">
        <f t="shared" si="28"/>
        <v>22.781249999999979</v>
      </c>
      <c r="AK11" s="1">
        <f t="shared" si="29"/>
        <v>0.2605613390379441</v>
      </c>
      <c r="AL11" s="1">
        <f t="shared" si="30"/>
        <v>20.468749999999968</v>
      </c>
      <c r="AM11">
        <f t="shared" si="31"/>
        <v>7.5</v>
      </c>
      <c r="AN11">
        <f t="shared" si="32"/>
        <v>20.468001092670143</v>
      </c>
      <c r="AO11" s="1">
        <f t="shared" si="33"/>
        <v>22.425735294117626</v>
      </c>
      <c r="AP11" s="1">
        <f t="shared" si="34"/>
        <v>0.31876361321218266</v>
      </c>
      <c r="AQ11" s="1">
        <f t="shared" si="35"/>
        <v>20.786764705882327</v>
      </c>
      <c r="AR11">
        <v>5</v>
      </c>
      <c r="AS11">
        <f t="shared" si="36"/>
        <v>20.698945476410692</v>
      </c>
      <c r="AT11" s="1">
        <f t="shared" si="37"/>
        <v>22.10555555555554</v>
      </c>
      <c r="AU11" s="1">
        <f t="shared" si="38"/>
        <v>0.37049896803372806</v>
      </c>
      <c r="AV11" s="1">
        <f t="shared" si="39"/>
        <v>21.069444444444422</v>
      </c>
      <c r="AW11">
        <v>2.5</v>
      </c>
      <c r="AX11">
        <f t="shared" si="40"/>
        <v>20.905579925020657</v>
      </c>
      <c r="AY11" s="1">
        <f t="shared" si="41"/>
        <v>21.815131578947348</v>
      </c>
      <c r="AZ11" s="1">
        <f t="shared" si="42"/>
        <v>0.41678849603195295</v>
      </c>
      <c r="BA11" s="1">
        <f t="shared" si="43"/>
        <v>21.322368421052609</v>
      </c>
      <c r="BB11">
        <v>0</v>
      </c>
      <c r="BC11">
        <f t="shared" si="44"/>
        <v>21.091550928769621</v>
      </c>
      <c r="BD11" s="1">
        <f t="shared" si="45"/>
        <v>21.549999999999976</v>
      </c>
      <c r="BE11" s="1">
        <f t="shared" si="46"/>
        <v>0.45844907123035528</v>
      </c>
      <c r="BF11" s="1">
        <f t="shared" si="47"/>
        <v>21.549999999999976</v>
      </c>
    </row>
    <row r="12" spans="1:58">
      <c r="E12">
        <f t="shared" si="48"/>
        <v>95.999999999999943</v>
      </c>
      <c r="F12">
        <f t="shared" si="49"/>
        <v>50</v>
      </c>
      <c r="G12">
        <f t="shared" si="50"/>
        <v>25</v>
      </c>
      <c r="H12">
        <f t="shared" si="0"/>
        <v>17.324999999999942</v>
      </c>
      <c r="I12">
        <f t="shared" si="1"/>
        <v>22.5</v>
      </c>
      <c r="J12">
        <f t="shared" si="2"/>
        <v>18.286795225365118</v>
      </c>
      <c r="K12" s="1">
        <f t="shared" si="3"/>
        <v>25.435227272727268</v>
      </c>
      <c r="L12" s="1">
        <f t="shared" si="4"/>
        <v>-0.18452249809244312</v>
      </c>
      <c r="M12" s="1">
        <f t="shared" si="5"/>
        <v>18.102272727272677</v>
      </c>
      <c r="N12">
        <f t="shared" si="6"/>
        <v>20</v>
      </c>
      <c r="O12">
        <f t="shared" si="7"/>
        <v>18.814978956584696</v>
      </c>
      <c r="P12" s="1">
        <f t="shared" si="8"/>
        <v>24.749999999999993</v>
      </c>
      <c r="Q12" s="1">
        <f t="shared" si="9"/>
        <v>-6.4978956584739553E-2</v>
      </c>
      <c r="R12" s="1">
        <f t="shared" si="10"/>
        <v>18.749999999999957</v>
      </c>
      <c r="S12">
        <f t="shared" si="11"/>
        <v>17.5</v>
      </c>
      <c r="T12">
        <f t="shared" si="12"/>
        <v>19.261903652232025</v>
      </c>
      <c r="U12" s="1">
        <f t="shared" si="13"/>
        <v>24.164423076923065</v>
      </c>
      <c r="V12" s="1">
        <f t="shared" si="14"/>
        <v>3.6173270844855804E-2</v>
      </c>
      <c r="W12" s="1">
        <f t="shared" si="15"/>
        <v>19.298076923076881</v>
      </c>
      <c r="X12">
        <f t="shared" si="16"/>
        <v>15</v>
      </c>
      <c r="Y12">
        <f t="shared" si="17"/>
        <v>19.644981962786886</v>
      </c>
      <c r="Z12" s="1">
        <f t="shared" si="18"/>
        <v>23.657142857142844</v>
      </c>
      <c r="AA12" s="1">
        <f t="shared" si="19"/>
        <v>0.12287518007022326</v>
      </c>
      <c r="AB12" s="1">
        <f t="shared" si="20"/>
        <v>19.76785714285711</v>
      </c>
      <c r="AC12">
        <f t="shared" si="21"/>
        <v>12.5</v>
      </c>
      <c r="AD12">
        <f t="shared" si="22"/>
        <v>19.976983165267757</v>
      </c>
      <c r="AE12" s="1">
        <f t="shared" si="23"/>
        <v>23.212499999999981</v>
      </c>
      <c r="AF12" s="1">
        <f t="shared" si="24"/>
        <v>0.19801683473220835</v>
      </c>
      <c r="AG12" s="1">
        <f t="shared" si="25"/>
        <v>20.174999999999965</v>
      </c>
      <c r="AH12">
        <f t="shared" si="26"/>
        <v>10</v>
      </c>
      <c r="AI12">
        <f t="shared" si="27"/>
        <v>20.267484217438522</v>
      </c>
      <c r="AJ12" s="1">
        <f t="shared" si="28"/>
        <v>22.81874999999998</v>
      </c>
      <c r="AK12" s="1">
        <f t="shared" si="29"/>
        <v>0.26376578256144534</v>
      </c>
      <c r="AL12" s="1">
        <f t="shared" si="30"/>
        <v>20.531249999999968</v>
      </c>
      <c r="AM12">
        <f t="shared" si="31"/>
        <v>7.5</v>
      </c>
      <c r="AN12">
        <f t="shared" si="32"/>
        <v>20.523808675236257</v>
      </c>
      <c r="AO12" s="1">
        <f t="shared" si="33"/>
        <v>22.466911764705859</v>
      </c>
      <c r="AP12" s="1">
        <f t="shared" si="34"/>
        <v>0.32177956005783093</v>
      </c>
      <c r="AQ12" s="1">
        <f t="shared" si="35"/>
        <v>20.845588235294088</v>
      </c>
      <c r="AR12">
        <v>5</v>
      </c>
      <c r="AS12">
        <f t="shared" si="36"/>
        <v>20.751652637723133</v>
      </c>
      <c r="AT12" s="1">
        <f t="shared" si="37"/>
        <v>22.149999999999981</v>
      </c>
      <c r="AU12" s="1">
        <f t="shared" si="38"/>
        <v>0.37334736227684029</v>
      </c>
      <c r="AV12" s="1">
        <f t="shared" si="39"/>
        <v>21.124999999999972</v>
      </c>
      <c r="AW12">
        <v>2.5</v>
      </c>
      <c r="AX12">
        <f t="shared" si="40"/>
        <v>20.955513025211388</v>
      </c>
      <c r="AY12" s="1">
        <f t="shared" si="41"/>
        <v>21.862499999999979</v>
      </c>
      <c r="AZ12" s="1">
        <f t="shared" si="42"/>
        <v>0.41948697478858554</v>
      </c>
      <c r="BA12" s="1">
        <f t="shared" si="43"/>
        <v>21.374999999999975</v>
      </c>
      <c r="BB12">
        <v>0</v>
      </c>
      <c r="BC12">
        <f t="shared" si="44"/>
        <v>21.138987373950819</v>
      </c>
      <c r="BD12" s="1">
        <f t="shared" si="45"/>
        <v>21.599999999999977</v>
      </c>
      <c r="BE12" s="1">
        <f t="shared" si="46"/>
        <v>0.46101262604915627</v>
      </c>
      <c r="BF12" s="1">
        <f t="shared" si="47"/>
        <v>21.599999999999977</v>
      </c>
    </row>
    <row r="13" spans="1:58">
      <c r="E13">
        <f t="shared" si="48"/>
        <v>96.099999999999937</v>
      </c>
      <c r="F13">
        <f t="shared" si="49"/>
        <v>50</v>
      </c>
      <c r="G13">
        <f t="shared" si="50"/>
        <v>25</v>
      </c>
      <c r="H13">
        <f t="shared" si="0"/>
        <v>17.424999999999937</v>
      </c>
      <c r="I13">
        <f t="shared" si="1"/>
        <v>22.5</v>
      </c>
      <c r="J13">
        <f t="shared" si="2"/>
        <v>18.373043307512738</v>
      </c>
      <c r="K13" s="1">
        <f t="shared" si="3"/>
        <v>25.444318181818176</v>
      </c>
      <c r="L13" s="1">
        <f t="shared" si="4"/>
        <v>-0.17986148933098678</v>
      </c>
      <c r="M13" s="1">
        <f t="shared" si="5"/>
        <v>18.193181818181753</v>
      </c>
      <c r="N13">
        <f t="shared" si="6"/>
        <v>20</v>
      </c>
      <c r="O13">
        <f t="shared" si="7"/>
        <v>18.89403969855335</v>
      </c>
      <c r="P13" s="1">
        <f t="shared" si="8"/>
        <v>24.766666666666655</v>
      </c>
      <c r="Q13" s="1">
        <f t="shared" si="9"/>
        <v>-6.0706365220071223E-2</v>
      </c>
      <c r="R13" s="1">
        <f t="shared" si="10"/>
        <v>18.833333333333279</v>
      </c>
      <c r="S13">
        <f t="shared" si="11"/>
        <v>17.5</v>
      </c>
      <c r="T13">
        <f t="shared" si="12"/>
        <v>19.334882798664626</v>
      </c>
      <c r="U13" s="1">
        <f t="shared" si="13"/>
        <v>24.187499999999986</v>
      </c>
      <c r="V13" s="1">
        <f t="shared" si="14"/>
        <v>4.0117201335318868E-2</v>
      </c>
      <c r="W13" s="1">
        <f t="shared" si="15"/>
        <v>19.374999999999947</v>
      </c>
      <c r="X13">
        <f t="shared" si="16"/>
        <v>15</v>
      </c>
      <c r="Y13">
        <f t="shared" si="17"/>
        <v>19.712748313045729</v>
      </c>
      <c r="Z13" s="1">
        <f t="shared" si="18"/>
        <v>23.685714285714269</v>
      </c>
      <c r="AA13" s="1">
        <f t="shared" si="19"/>
        <v>0.12653740123993895</v>
      </c>
      <c r="AB13" s="1">
        <f t="shared" si="20"/>
        <v>19.839285714285669</v>
      </c>
      <c r="AC13">
        <f t="shared" si="21"/>
        <v>12.5</v>
      </c>
      <c r="AD13">
        <f t="shared" si="22"/>
        <v>20.04023175884268</v>
      </c>
      <c r="AE13" s="1">
        <f t="shared" si="23"/>
        <v>23.245833333333312</v>
      </c>
      <c r="AF13" s="1">
        <f t="shared" si="24"/>
        <v>0.20143490782394302</v>
      </c>
      <c r="AG13" s="1">
        <f t="shared" si="25"/>
        <v>20.241666666666625</v>
      </c>
      <c r="AH13">
        <f t="shared" si="26"/>
        <v>10</v>
      </c>
      <c r="AI13">
        <f t="shared" si="27"/>
        <v>20.32677977391501</v>
      </c>
      <c r="AJ13" s="1">
        <f t="shared" si="28"/>
        <v>22.856249999999971</v>
      </c>
      <c r="AK13" s="1">
        <f t="shared" si="29"/>
        <v>0.26697022608494658</v>
      </c>
      <c r="AL13" s="1">
        <f t="shared" si="30"/>
        <v>20.593749999999957</v>
      </c>
      <c r="AM13">
        <f t="shared" si="31"/>
        <v>7.5</v>
      </c>
      <c r="AN13">
        <f t="shared" si="32"/>
        <v>20.579616257802364</v>
      </c>
      <c r="AO13" s="1">
        <f t="shared" si="33"/>
        <v>22.508088235294089</v>
      </c>
      <c r="AP13" s="1">
        <f t="shared" si="34"/>
        <v>0.32479550690347914</v>
      </c>
      <c r="AQ13" s="1">
        <f t="shared" si="35"/>
        <v>20.904411764705841</v>
      </c>
      <c r="AR13">
        <v>5</v>
      </c>
      <c r="AS13">
        <f t="shared" si="36"/>
        <v>20.804359799035566</v>
      </c>
      <c r="AT13" s="1">
        <f t="shared" si="37"/>
        <v>22.194444444444414</v>
      </c>
      <c r="AU13" s="1">
        <f t="shared" si="38"/>
        <v>0.37619575651995252</v>
      </c>
      <c r="AV13" s="1">
        <f t="shared" si="39"/>
        <v>21.180555555555518</v>
      </c>
      <c r="AW13">
        <v>2.5</v>
      </c>
      <c r="AX13">
        <f t="shared" si="40"/>
        <v>21.005446125402116</v>
      </c>
      <c r="AY13" s="1">
        <f t="shared" si="41"/>
        <v>21.9098684210526</v>
      </c>
      <c r="AZ13" s="1">
        <f t="shared" si="42"/>
        <v>0.42218545354521819</v>
      </c>
      <c r="BA13" s="1">
        <f t="shared" si="43"/>
        <v>21.427631578947334</v>
      </c>
      <c r="BB13">
        <v>0</v>
      </c>
      <c r="BC13">
        <f t="shared" si="44"/>
        <v>21.18642381913201</v>
      </c>
      <c r="BD13" s="1">
        <f t="shared" si="45"/>
        <v>21.649999999999967</v>
      </c>
      <c r="BE13" s="1">
        <f t="shared" si="46"/>
        <v>0.46357618086795727</v>
      </c>
      <c r="BF13" s="1">
        <f t="shared" si="47"/>
        <v>21.649999999999967</v>
      </c>
    </row>
    <row r="14" spans="1:58">
      <c r="E14">
        <f t="shared" si="48"/>
        <v>96.199999999999932</v>
      </c>
      <c r="F14">
        <f t="shared" si="49"/>
        <v>50</v>
      </c>
      <c r="G14">
        <f t="shared" si="50"/>
        <v>25</v>
      </c>
      <c r="H14">
        <f t="shared" si="0"/>
        <v>17.524999999999931</v>
      </c>
      <c r="I14">
        <f t="shared" si="1"/>
        <v>22.5</v>
      </c>
      <c r="J14">
        <f t="shared" si="2"/>
        <v>18.459291389660372</v>
      </c>
      <c r="K14" s="1">
        <f t="shared" si="3"/>
        <v>25.453409090909087</v>
      </c>
      <c r="L14" s="1">
        <f t="shared" si="4"/>
        <v>-0.17520048056953041</v>
      </c>
      <c r="M14" s="1">
        <f t="shared" si="5"/>
        <v>18.284090909090843</v>
      </c>
      <c r="N14">
        <f t="shared" si="6"/>
        <v>20</v>
      </c>
      <c r="O14">
        <f t="shared" si="7"/>
        <v>18.973100440522011</v>
      </c>
      <c r="P14" s="1">
        <f t="shared" si="8"/>
        <v>24.783333333333321</v>
      </c>
      <c r="Q14" s="1">
        <f t="shared" si="9"/>
        <v>-5.6433773855402901E-2</v>
      </c>
      <c r="R14" s="1">
        <f t="shared" si="10"/>
        <v>18.916666666666607</v>
      </c>
      <c r="S14">
        <f t="shared" si="11"/>
        <v>17.5</v>
      </c>
      <c r="T14">
        <f t="shared" si="12"/>
        <v>19.407861945097238</v>
      </c>
      <c r="U14" s="1">
        <f t="shared" si="13"/>
        <v>24.210576923076907</v>
      </c>
      <c r="V14" s="1">
        <f t="shared" si="14"/>
        <v>4.4061131825781939E-2</v>
      </c>
      <c r="W14" s="1">
        <f t="shared" si="15"/>
        <v>19.45192307692302</v>
      </c>
      <c r="X14">
        <f t="shared" si="16"/>
        <v>15</v>
      </c>
      <c r="Y14">
        <f t="shared" si="17"/>
        <v>19.780514663304583</v>
      </c>
      <c r="Z14" s="1">
        <f t="shared" si="18"/>
        <v>23.714285714285694</v>
      </c>
      <c r="AA14" s="1">
        <f t="shared" si="19"/>
        <v>0.13019962240965466</v>
      </c>
      <c r="AB14" s="1">
        <f t="shared" si="20"/>
        <v>19.910714285714239</v>
      </c>
      <c r="AC14">
        <f t="shared" si="21"/>
        <v>12.5</v>
      </c>
      <c r="AD14">
        <f t="shared" si="22"/>
        <v>20.103480352417609</v>
      </c>
      <c r="AE14" s="1">
        <f t="shared" si="23"/>
        <v>23.27916666666664</v>
      </c>
      <c r="AF14" s="1">
        <f t="shared" si="24"/>
        <v>0.20485298091567769</v>
      </c>
      <c r="AG14" s="1">
        <f t="shared" si="25"/>
        <v>20.308333333333287</v>
      </c>
      <c r="AH14">
        <f t="shared" si="26"/>
        <v>10</v>
      </c>
      <c r="AI14">
        <f t="shared" si="27"/>
        <v>20.386075330391506</v>
      </c>
      <c r="AJ14" s="1">
        <f t="shared" si="28"/>
        <v>22.893749999999969</v>
      </c>
      <c r="AK14" s="1">
        <f t="shared" si="29"/>
        <v>0.27017466960844783</v>
      </c>
      <c r="AL14" s="1">
        <f t="shared" si="30"/>
        <v>20.656249999999954</v>
      </c>
      <c r="AM14">
        <f t="shared" si="31"/>
        <v>7.5</v>
      </c>
      <c r="AN14">
        <f t="shared" si="32"/>
        <v>20.635423840368478</v>
      </c>
      <c r="AO14" s="1">
        <f t="shared" si="33"/>
        <v>22.549264705882322</v>
      </c>
      <c r="AP14" s="1">
        <f t="shared" si="34"/>
        <v>0.3278114537491274</v>
      </c>
      <c r="AQ14" s="1">
        <f t="shared" si="35"/>
        <v>20.963235294117606</v>
      </c>
      <c r="AR14">
        <v>5</v>
      </c>
      <c r="AS14">
        <f t="shared" si="36"/>
        <v>20.857066960348011</v>
      </c>
      <c r="AT14" s="1">
        <f t="shared" si="37"/>
        <v>22.238888888888859</v>
      </c>
      <c r="AU14" s="1">
        <f t="shared" si="38"/>
        <v>0.37904415076306475</v>
      </c>
      <c r="AV14" s="1">
        <f t="shared" si="39"/>
        <v>21.236111111111075</v>
      </c>
      <c r="AW14">
        <v>2.5</v>
      </c>
      <c r="AX14">
        <f t="shared" si="40"/>
        <v>21.055379225592851</v>
      </c>
      <c r="AY14" s="1">
        <f t="shared" si="41"/>
        <v>21.957236842105232</v>
      </c>
      <c r="AZ14" s="1">
        <f t="shared" si="42"/>
        <v>0.42488393230185084</v>
      </c>
      <c r="BA14" s="1">
        <f t="shared" si="43"/>
        <v>21.480263157894701</v>
      </c>
      <c r="BB14">
        <v>0</v>
      </c>
      <c r="BC14">
        <f t="shared" si="44"/>
        <v>21.233860264313208</v>
      </c>
      <c r="BD14" s="1">
        <f t="shared" si="45"/>
        <v>21.699999999999967</v>
      </c>
      <c r="BE14" s="1">
        <f t="shared" si="46"/>
        <v>0.46613973568675826</v>
      </c>
      <c r="BF14" s="1">
        <f t="shared" si="47"/>
        <v>21.699999999999967</v>
      </c>
    </row>
    <row r="15" spans="1:58">
      <c r="E15">
        <f t="shared" si="48"/>
        <v>96.299999999999926</v>
      </c>
      <c r="F15">
        <f t="shared" si="49"/>
        <v>50</v>
      </c>
      <c r="G15">
        <f t="shared" si="50"/>
        <v>25</v>
      </c>
      <c r="H15">
        <f t="shared" si="0"/>
        <v>17.624999999999925</v>
      </c>
      <c r="I15">
        <f t="shared" si="1"/>
        <v>22.5</v>
      </c>
      <c r="J15">
        <f t="shared" si="2"/>
        <v>18.545539471808006</v>
      </c>
      <c r="K15" s="1">
        <f t="shared" si="3"/>
        <v>25.462499999999991</v>
      </c>
      <c r="L15" s="1">
        <f t="shared" si="4"/>
        <v>-0.17053947180807408</v>
      </c>
      <c r="M15" s="1">
        <f t="shared" si="5"/>
        <v>18.374999999999932</v>
      </c>
      <c r="N15">
        <f t="shared" si="6"/>
        <v>20</v>
      </c>
      <c r="O15">
        <f t="shared" si="7"/>
        <v>19.052161182490675</v>
      </c>
      <c r="P15" s="1">
        <f t="shared" si="8"/>
        <v>24.79999999999999</v>
      </c>
      <c r="Q15" s="1">
        <f t="shared" si="9"/>
        <v>-5.2161182490734578E-2</v>
      </c>
      <c r="R15" s="1">
        <f t="shared" si="10"/>
        <v>18.99999999999994</v>
      </c>
      <c r="S15">
        <f t="shared" si="11"/>
        <v>17.5</v>
      </c>
      <c r="T15">
        <f t="shared" si="12"/>
        <v>19.48084109152985</v>
      </c>
      <c r="U15" s="1">
        <f t="shared" si="13"/>
        <v>24.233653846153828</v>
      </c>
      <c r="V15" s="1">
        <f t="shared" si="14"/>
        <v>4.800506231624501E-2</v>
      </c>
      <c r="W15" s="1">
        <f t="shared" si="15"/>
        <v>19.528846153846096</v>
      </c>
      <c r="X15">
        <f t="shared" si="16"/>
        <v>15</v>
      </c>
      <c r="Y15">
        <f t="shared" si="17"/>
        <v>19.84828101356344</v>
      </c>
      <c r="Z15" s="1">
        <f t="shared" si="18"/>
        <v>23.742857142857126</v>
      </c>
      <c r="AA15" s="1">
        <f t="shared" si="19"/>
        <v>0.13386184357937037</v>
      </c>
      <c r="AB15" s="1">
        <f t="shared" si="20"/>
        <v>19.982142857142811</v>
      </c>
      <c r="AC15">
        <f t="shared" si="21"/>
        <v>12.5</v>
      </c>
      <c r="AD15">
        <f t="shared" si="22"/>
        <v>20.166728945992542</v>
      </c>
      <c r="AE15" s="1">
        <f t="shared" si="23"/>
        <v>23.312499999999979</v>
      </c>
      <c r="AF15" s="1">
        <f t="shared" si="24"/>
        <v>0.20827105400741233</v>
      </c>
      <c r="AG15" s="1">
        <f t="shared" si="25"/>
        <v>20.374999999999954</v>
      </c>
      <c r="AH15">
        <f t="shared" si="26"/>
        <v>10</v>
      </c>
      <c r="AI15">
        <f t="shared" si="27"/>
        <v>20.445370886868005</v>
      </c>
      <c r="AJ15" s="1">
        <f t="shared" si="28"/>
        <v>22.931249999999974</v>
      </c>
      <c r="AK15" s="1">
        <f t="shared" si="29"/>
        <v>0.27337911313194907</v>
      </c>
      <c r="AL15" s="1">
        <f t="shared" si="30"/>
        <v>20.718749999999954</v>
      </c>
      <c r="AM15">
        <f t="shared" si="31"/>
        <v>7.5</v>
      </c>
      <c r="AN15">
        <f t="shared" si="32"/>
        <v>20.691231422934592</v>
      </c>
      <c r="AO15" s="1">
        <f t="shared" si="33"/>
        <v>22.590441176470559</v>
      </c>
      <c r="AP15" s="1">
        <f t="shared" si="34"/>
        <v>0.33082740059477561</v>
      </c>
      <c r="AQ15" s="1">
        <f t="shared" si="35"/>
        <v>21.022058823529367</v>
      </c>
      <c r="AR15">
        <v>5</v>
      </c>
      <c r="AS15">
        <f t="shared" si="36"/>
        <v>20.909774121660451</v>
      </c>
      <c r="AT15" s="1">
        <f t="shared" si="37"/>
        <v>22.283333333333303</v>
      </c>
      <c r="AU15" s="1">
        <f t="shared" si="38"/>
        <v>0.38189254500617692</v>
      </c>
      <c r="AV15" s="1">
        <f t="shared" si="39"/>
        <v>21.291666666666629</v>
      </c>
      <c r="AW15">
        <v>2.5</v>
      </c>
      <c r="AX15">
        <f t="shared" si="40"/>
        <v>21.105312325783586</v>
      </c>
      <c r="AY15" s="1">
        <f t="shared" si="41"/>
        <v>22.004605263157863</v>
      </c>
      <c r="AZ15" s="1">
        <f t="shared" si="42"/>
        <v>0.42758241105848344</v>
      </c>
      <c r="BA15" s="1">
        <f t="shared" si="43"/>
        <v>21.532894736842071</v>
      </c>
      <c r="BB15">
        <v>0</v>
      </c>
      <c r="BC15">
        <f t="shared" si="44"/>
        <v>21.281296709494406</v>
      </c>
      <c r="BD15" s="1">
        <f t="shared" si="45"/>
        <v>21.749999999999964</v>
      </c>
      <c r="BE15" s="1">
        <f t="shared" si="46"/>
        <v>0.46870329050555926</v>
      </c>
      <c r="BF15" s="1">
        <f t="shared" si="47"/>
        <v>21.749999999999964</v>
      </c>
    </row>
    <row r="16" spans="1:58">
      <c r="E16">
        <f t="shared" si="48"/>
        <v>96.39999999999992</v>
      </c>
      <c r="F16">
        <f t="shared" si="49"/>
        <v>50</v>
      </c>
      <c r="G16">
        <f t="shared" si="50"/>
        <v>25</v>
      </c>
      <c r="H16">
        <f t="shared" si="0"/>
        <v>17.72499999999992</v>
      </c>
      <c r="I16">
        <f t="shared" si="1"/>
        <v>22.5</v>
      </c>
      <c r="J16">
        <f t="shared" si="2"/>
        <v>18.631787553955636</v>
      </c>
      <c r="K16" s="1">
        <f t="shared" si="3"/>
        <v>25.471590909090899</v>
      </c>
      <c r="L16" s="1">
        <f t="shared" si="4"/>
        <v>-0.16587846304661771</v>
      </c>
      <c r="M16" s="1">
        <f t="shared" si="5"/>
        <v>18.465909090909019</v>
      </c>
      <c r="N16">
        <f t="shared" si="6"/>
        <v>20</v>
      </c>
      <c r="O16">
        <f t="shared" si="7"/>
        <v>19.131221924459339</v>
      </c>
      <c r="P16" s="1">
        <f t="shared" si="8"/>
        <v>24.816666666666656</v>
      </c>
      <c r="Q16" s="1">
        <f t="shared" si="9"/>
        <v>-4.7888591126066249E-2</v>
      </c>
      <c r="R16" s="1">
        <f t="shared" si="10"/>
        <v>19.083333333333272</v>
      </c>
      <c r="S16">
        <f t="shared" si="11"/>
        <v>17.5</v>
      </c>
      <c r="T16">
        <f t="shared" si="12"/>
        <v>19.553820237962462</v>
      </c>
      <c r="U16" s="1">
        <f t="shared" si="13"/>
        <v>24.256730769230749</v>
      </c>
      <c r="V16" s="1">
        <f t="shared" si="14"/>
        <v>5.1948992806708075E-2</v>
      </c>
      <c r="W16" s="1">
        <f t="shared" si="15"/>
        <v>19.60576923076917</v>
      </c>
      <c r="X16">
        <f t="shared" si="16"/>
        <v>15</v>
      </c>
      <c r="Y16">
        <f t="shared" si="17"/>
        <v>19.916047363822294</v>
      </c>
      <c r="Z16" s="1">
        <f t="shared" si="18"/>
        <v>23.771428571428551</v>
      </c>
      <c r="AA16" s="1">
        <f t="shared" si="19"/>
        <v>0.13752406474908607</v>
      </c>
      <c r="AB16" s="1">
        <f t="shared" si="20"/>
        <v>20.053571428571381</v>
      </c>
      <c r="AC16">
        <f t="shared" si="21"/>
        <v>12.5</v>
      </c>
      <c r="AD16">
        <f t="shared" si="22"/>
        <v>20.229977539567471</v>
      </c>
      <c r="AE16" s="1">
        <f t="shared" si="23"/>
        <v>23.34583333333331</v>
      </c>
      <c r="AF16" s="1">
        <f t="shared" si="24"/>
        <v>0.211689127099147</v>
      </c>
      <c r="AG16" s="1">
        <f t="shared" si="25"/>
        <v>20.44166666666662</v>
      </c>
      <c r="AH16">
        <f t="shared" si="26"/>
        <v>10</v>
      </c>
      <c r="AI16">
        <f t="shared" si="27"/>
        <v>20.504666443344501</v>
      </c>
      <c r="AJ16" s="1">
        <f t="shared" si="28"/>
        <v>22.968749999999972</v>
      </c>
      <c r="AK16" s="1">
        <f t="shared" si="29"/>
        <v>0.27658355665545031</v>
      </c>
      <c r="AL16" s="1">
        <f t="shared" si="30"/>
        <v>20.78124999999995</v>
      </c>
      <c r="AM16">
        <f t="shared" si="31"/>
        <v>7.5</v>
      </c>
      <c r="AN16">
        <f t="shared" si="32"/>
        <v>20.74703900550071</v>
      </c>
      <c r="AO16" s="1">
        <f t="shared" si="33"/>
        <v>22.631617647058793</v>
      </c>
      <c r="AP16" s="1">
        <f t="shared" si="34"/>
        <v>0.33384334744042382</v>
      </c>
      <c r="AQ16" s="1">
        <f t="shared" si="35"/>
        <v>21.080882352941135</v>
      </c>
      <c r="AR16">
        <v>5</v>
      </c>
      <c r="AS16">
        <f t="shared" si="36"/>
        <v>20.962481282972895</v>
      </c>
      <c r="AT16" s="1">
        <f t="shared" si="37"/>
        <v>22.327777777777751</v>
      </c>
      <c r="AU16" s="1">
        <f t="shared" si="38"/>
        <v>0.38474093924928915</v>
      </c>
      <c r="AV16" s="1">
        <f t="shared" si="39"/>
        <v>21.347222222222186</v>
      </c>
      <c r="AW16">
        <v>2.5</v>
      </c>
      <c r="AX16">
        <f t="shared" si="40"/>
        <v>21.155245425974321</v>
      </c>
      <c r="AY16" s="1">
        <f t="shared" si="41"/>
        <v>22.051973684210495</v>
      </c>
      <c r="AZ16" s="1">
        <f t="shared" si="42"/>
        <v>0.43028088981511609</v>
      </c>
      <c r="BA16" s="1">
        <f t="shared" si="43"/>
        <v>21.585526315789437</v>
      </c>
      <c r="BB16">
        <v>0</v>
      </c>
      <c r="BC16">
        <f t="shared" si="44"/>
        <v>21.328733154675604</v>
      </c>
      <c r="BD16" s="1">
        <f t="shared" si="45"/>
        <v>21.799999999999965</v>
      </c>
      <c r="BE16" s="1">
        <f t="shared" si="46"/>
        <v>0.47126684532436025</v>
      </c>
      <c r="BF16" s="1">
        <f t="shared" si="47"/>
        <v>21.799999999999965</v>
      </c>
    </row>
    <row r="17" spans="5:58">
      <c r="E17">
        <f t="shared" si="48"/>
        <v>96.499999999999915</v>
      </c>
      <c r="F17">
        <f t="shared" si="49"/>
        <v>50</v>
      </c>
      <c r="G17">
        <f t="shared" si="50"/>
        <v>25</v>
      </c>
      <c r="H17">
        <f t="shared" si="0"/>
        <v>17.824999999999914</v>
      </c>
      <c r="I17">
        <f t="shared" si="1"/>
        <v>22.5</v>
      </c>
      <c r="J17">
        <f t="shared" si="2"/>
        <v>18.718035636103256</v>
      </c>
      <c r="K17" s="1">
        <f t="shared" si="3"/>
        <v>25.480681818181807</v>
      </c>
      <c r="L17" s="1">
        <f t="shared" si="4"/>
        <v>-0.16121745428516135</v>
      </c>
      <c r="M17" s="1">
        <f t="shared" si="5"/>
        <v>18.556818181818095</v>
      </c>
      <c r="N17">
        <f t="shared" si="6"/>
        <v>20</v>
      </c>
      <c r="O17">
        <f t="shared" si="7"/>
        <v>19.21028266642799</v>
      </c>
      <c r="P17" s="1">
        <f t="shared" si="8"/>
        <v>24.833333333333321</v>
      </c>
      <c r="Q17" s="1">
        <f t="shared" si="9"/>
        <v>-4.3615999761397926E-2</v>
      </c>
      <c r="R17" s="1">
        <f t="shared" si="10"/>
        <v>19.166666666666593</v>
      </c>
      <c r="S17">
        <f t="shared" si="11"/>
        <v>17.5</v>
      </c>
      <c r="T17">
        <f t="shared" si="12"/>
        <v>19.626799384395063</v>
      </c>
      <c r="U17" s="1">
        <f t="shared" si="13"/>
        <v>24.279807692307671</v>
      </c>
      <c r="V17" s="1">
        <f t="shared" si="14"/>
        <v>5.5892923297171146E-2</v>
      </c>
      <c r="W17" s="1">
        <f t="shared" si="15"/>
        <v>19.682692307692236</v>
      </c>
      <c r="X17">
        <f t="shared" si="16"/>
        <v>15</v>
      </c>
      <c r="Y17">
        <f t="shared" si="17"/>
        <v>19.983813714081137</v>
      </c>
      <c r="Z17" s="1">
        <f t="shared" si="18"/>
        <v>23.799999999999976</v>
      </c>
      <c r="AA17" s="1">
        <f t="shared" si="19"/>
        <v>0.14118628591880178</v>
      </c>
      <c r="AB17" s="1">
        <f t="shared" si="20"/>
        <v>20.12499999999994</v>
      </c>
      <c r="AC17">
        <f t="shared" si="21"/>
        <v>12.5</v>
      </c>
      <c r="AD17">
        <f t="shared" si="22"/>
        <v>20.293226133142394</v>
      </c>
      <c r="AE17" s="1">
        <f t="shared" si="23"/>
        <v>23.379166666666638</v>
      </c>
      <c r="AF17" s="1">
        <f t="shared" si="24"/>
        <v>0.21510720019088167</v>
      </c>
      <c r="AG17" s="1">
        <f t="shared" si="25"/>
        <v>20.508333333333276</v>
      </c>
      <c r="AH17">
        <f t="shared" si="26"/>
        <v>10</v>
      </c>
      <c r="AI17">
        <f t="shared" si="27"/>
        <v>20.563961999820989</v>
      </c>
      <c r="AJ17" s="1">
        <f t="shared" si="28"/>
        <v>23.006249999999962</v>
      </c>
      <c r="AK17" s="1">
        <f t="shared" si="29"/>
        <v>0.27978800017895156</v>
      </c>
      <c r="AL17" s="1">
        <f t="shared" si="30"/>
        <v>20.84374999999994</v>
      </c>
      <c r="AM17">
        <f t="shared" si="31"/>
        <v>7.5</v>
      </c>
      <c r="AN17">
        <f t="shared" si="32"/>
        <v>20.802846588066817</v>
      </c>
      <c r="AO17" s="1">
        <f t="shared" si="33"/>
        <v>22.672794117647022</v>
      </c>
      <c r="AP17" s="1">
        <f t="shared" si="34"/>
        <v>0.33685929428607209</v>
      </c>
      <c r="AQ17" s="1">
        <f t="shared" si="35"/>
        <v>21.139705882352889</v>
      </c>
      <c r="AR17">
        <v>5</v>
      </c>
      <c r="AS17">
        <f t="shared" si="36"/>
        <v>21.015188444285329</v>
      </c>
      <c r="AT17" s="1">
        <f t="shared" si="37"/>
        <v>22.372222222222184</v>
      </c>
      <c r="AU17" s="1">
        <f t="shared" si="38"/>
        <v>0.38758933349240138</v>
      </c>
      <c r="AV17" s="1">
        <f t="shared" si="39"/>
        <v>21.402777777777729</v>
      </c>
      <c r="AW17">
        <v>2.5</v>
      </c>
      <c r="AX17">
        <f t="shared" si="40"/>
        <v>21.205178526165049</v>
      </c>
      <c r="AY17" s="1">
        <f t="shared" si="41"/>
        <v>22.099342105263119</v>
      </c>
      <c r="AZ17" s="1">
        <f t="shared" si="42"/>
        <v>0.43297936857174868</v>
      </c>
      <c r="BA17" s="1">
        <f t="shared" si="43"/>
        <v>21.6381578947368</v>
      </c>
      <c r="BB17">
        <v>0</v>
      </c>
      <c r="BC17">
        <f t="shared" si="44"/>
        <v>21.376169599856794</v>
      </c>
      <c r="BD17" s="1">
        <f t="shared" si="45"/>
        <v>21.849999999999955</v>
      </c>
      <c r="BE17" s="1">
        <f t="shared" si="46"/>
        <v>0.47383040014316125</v>
      </c>
      <c r="BF17" s="1">
        <f t="shared" si="47"/>
        <v>21.849999999999955</v>
      </c>
    </row>
    <row r="18" spans="5:58">
      <c r="E18">
        <f t="shared" si="48"/>
        <v>96.599999999999909</v>
      </c>
      <c r="F18">
        <f t="shared" si="49"/>
        <v>50</v>
      </c>
      <c r="G18">
        <f t="shared" si="50"/>
        <v>25</v>
      </c>
      <c r="H18">
        <f t="shared" si="0"/>
        <v>17.924999999999908</v>
      </c>
      <c r="I18">
        <f t="shared" si="1"/>
        <v>22.5</v>
      </c>
      <c r="J18">
        <f t="shared" si="2"/>
        <v>18.80428371825089</v>
      </c>
      <c r="K18" s="1">
        <f t="shared" si="3"/>
        <v>25.489772727272719</v>
      </c>
      <c r="L18" s="1">
        <f t="shared" si="4"/>
        <v>-0.15655644552370421</v>
      </c>
      <c r="M18" s="1">
        <f t="shared" si="5"/>
        <v>18.647727272727185</v>
      </c>
      <c r="N18">
        <f t="shared" si="6"/>
        <v>20</v>
      </c>
      <c r="O18">
        <f t="shared" si="7"/>
        <v>19.289343408396654</v>
      </c>
      <c r="P18" s="1">
        <f t="shared" si="8"/>
        <v>24.849999999999987</v>
      </c>
      <c r="Q18" s="1">
        <f t="shared" si="9"/>
        <v>-3.9343408396728861E-2</v>
      </c>
      <c r="R18" s="1">
        <f t="shared" si="10"/>
        <v>19.249999999999925</v>
      </c>
      <c r="S18">
        <f t="shared" si="11"/>
        <v>17.5</v>
      </c>
      <c r="T18">
        <f t="shared" si="12"/>
        <v>19.699778530827675</v>
      </c>
      <c r="U18" s="1">
        <f t="shared" si="13"/>
        <v>24.302884615384592</v>
      </c>
      <c r="V18" s="1">
        <f t="shared" si="14"/>
        <v>5.9836853787634897E-2</v>
      </c>
      <c r="W18" s="1">
        <f t="shared" si="15"/>
        <v>19.759615384615309</v>
      </c>
      <c r="X18">
        <f t="shared" si="16"/>
        <v>15</v>
      </c>
      <c r="Y18">
        <f t="shared" si="17"/>
        <v>20.051580064339991</v>
      </c>
      <c r="Z18" s="1">
        <f t="shared" si="18"/>
        <v>23.828571428571408</v>
      </c>
      <c r="AA18" s="1">
        <f t="shared" si="19"/>
        <v>0.14484850708851812</v>
      </c>
      <c r="AB18" s="1">
        <f t="shared" si="20"/>
        <v>20.196428571428509</v>
      </c>
      <c r="AC18">
        <f t="shared" si="21"/>
        <v>12.5</v>
      </c>
      <c r="AD18">
        <f t="shared" si="22"/>
        <v>20.356474726717323</v>
      </c>
      <c r="AE18" s="1">
        <f t="shared" si="23"/>
        <v>23.412499999999969</v>
      </c>
      <c r="AF18" s="1">
        <f t="shared" si="24"/>
        <v>0.21852527328261692</v>
      </c>
      <c r="AG18" s="1">
        <f t="shared" si="25"/>
        <v>20.574999999999939</v>
      </c>
      <c r="AH18">
        <f t="shared" si="26"/>
        <v>10</v>
      </c>
      <c r="AI18">
        <f t="shared" si="27"/>
        <v>20.623257556297489</v>
      </c>
      <c r="AJ18" s="1">
        <f t="shared" si="28"/>
        <v>23.043749999999967</v>
      </c>
      <c r="AK18" s="1">
        <f t="shared" si="29"/>
        <v>0.28299244370245336</v>
      </c>
      <c r="AL18" s="1">
        <f t="shared" si="30"/>
        <v>20.906249999999943</v>
      </c>
      <c r="AM18">
        <f t="shared" si="31"/>
        <v>7.5</v>
      </c>
      <c r="AN18">
        <f t="shared" si="32"/>
        <v>20.858654170632931</v>
      </c>
      <c r="AO18" s="1">
        <f t="shared" si="33"/>
        <v>22.713970588235256</v>
      </c>
      <c r="AP18" s="1">
        <f t="shared" si="34"/>
        <v>0.3398752411317208</v>
      </c>
      <c r="AQ18" s="1">
        <f t="shared" si="35"/>
        <v>21.198529411764653</v>
      </c>
      <c r="AR18">
        <v>5</v>
      </c>
      <c r="AS18">
        <f t="shared" si="36"/>
        <v>21.067895605597769</v>
      </c>
      <c r="AT18" s="1">
        <f t="shared" si="37"/>
        <v>22.416666666666625</v>
      </c>
      <c r="AU18" s="1">
        <f t="shared" si="38"/>
        <v>0.39043772773551411</v>
      </c>
      <c r="AV18" s="1">
        <f t="shared" si="39"/>
        <v>21.458333333333282</v>
      </c>
      <c r="AW18">
        <v>2.5</v>
      </c>
      <c r="AX18">
        <f t="shared" si="40"/>
        <v>21.255111626355784</v>
      </c>
      <c r="AY18" s="1">
        <f t="shared" si="41"/>
        <v>22.146710526315751</v>
      </c>
      <c r="AZ18" s="1">
        <f t="shared" si="42"/>
        <v>0.43567784732838177</v>
      </c>
      <c r="BA18" s="1">
        <f t="shared" si="43"/>
        <v>21.690789473684166</v>
      </c>
      <c r="BB18">
        <v>0</v>
      </c>
      <c r="BC18">
        <f t="shared" si="44"/>
        <v>21.423606045037992</v>
      </c>
      <c r="BD18" s="1">
        <f t="shared" si="45"/>
        <v>21.899999999999956</v>
      </c>
      <c r="BE18" s="1">
        <f t="shared" si="46"/>
        <v>0.47639395496196268</v>
      </c>
      <c r="BF18" s="1">
        <f t="shared" si="47"/>
        <v>21.899999999999956</v>
      </c>
    </row>
    <row r="19" spans="5:58">
      <c r="E19">
        <f t="shared" si="48"/>
        <v>96.699999999999903</v>
      </c>
      <c r="F19">
        <f t="shared" si="49"/>
        <v>50</v>
      </c>
      <c r="G19">
        <f t="shared" si="50"/>
        <v>25</v>
      </c>
      <c r="H19">
        <f t="shared" si="0"/>
        <v>18.024999999999903</v>
      </c>
      <c r="I19">
        <f t="shared" si="1"/>
        <v>22.5</v>
      </c>
      <c r="J19">
        <f t="shared" si="2"/>
        <v>18.89053180039852</v>
      </c>
      <c r="K19" s="1">
        <f t="shared" si="3"/>
        <v>25.498863636363627</v>
      </c>
      <c r="L19" s="1">
        <f t="shared" si="4"/>
        <v>-0.15189543676224784</v>
      </c>
      <c r="M19" s="1">
        <f t="shared" si="5"/>
        <v>18.738636363636271</v>
      </c>
      <c r="N19">
        <f t="shared" si="6"/>
        <v>20</v>
      </c>
      <c r="O19">
        <f t="shared" si="7"/>
        <v>19.368404150365315</v>
      </c>
      <c r="P19" s="1">
        <f t="shared" si="8"/>
        <v>24.866666666666649</v>
      </c>
      <c r="Q19" s="1">
        <f t="shared" si="9"/>
        <v>-3.5070817032060539E-2</v>
      </c>
      <c r="R19" s="1">
        <f t="shared" si="10"/>
        <v>19.333333333333254</v>
      </c>
      <c r="S19">
        <f t="shared" si="11"/>
        <v>17.5</v>
      </c>
      <c r="T19">
        <f t="shared" si="12"/>
        <v>19.772757677260287</v>
      </c>
      <c r="U19" s="1">
        <f t="shared" si="13"/>
        <v>24.325961538461513</v>
      </c>
      <c r="V19" s="1">
        <f t="shared" si="14"/>
        <v>6.3780784278097968E-2</v>
      </c>
      <c r="W19" s="1">
        <f t="shared" si="15"/>
        <v>19.836538461538385</v>
      </c>
      <c r="X19">
        <f t="shared" si="16"/>
        <v>15</v>
      </c>
      <c r="Y19">
        <f t="shared" si="17"/>
        <v>20.119346414598844</v>
      </c>
      <c r="Z19" s="1">
        <f t="shared" si="18"/>
        <v>23.857142857142833</v>
      </c>
      <c r="AA19" s="1">
        <f t="shared" si="19"/>
        <v>0.14851072825823383</v>
      </c>
      <c r="AB19" s="1">
        <f t="shared" si="20"/>
        <v>20.267857142857078</v>
      </c>
      <c r="AC19">
        <f t="shared" si="21"/>
        <v>12.5</v>
      </c>
      <c r="AD19">
        <f t="shared" si="22"/>
        <v>20.419723320292253</v>
      </c>
      <c r="AE19" s="1">
        <f t="shared" si="23"/>
        <v>23.445833333333301</v>
      </c>
      <c r="AF19" s="1">
        <f t="shared" si="24"/>
        <v>0.22194334637435156</v>
      </c>
      <c r="AG19" s="1">
        <f t="shared" si="25"/>
        <v>20.641666666666605</v>
      </c>
      <c r="AH19">
        <f t="shared" si="26"/>
        <v>10</v>
      </c>
      <c r="AI19">
        <f t="shared" si="27"/>
        <v>20.682553112773984</v>
      </c>
      <c r="AJ19" s="1">
        <f t="shared" si="28"/>
        <v>23.081249999999965</v>
      </c>
      <c r="AK19" s="1">
        <f t="shared" si="29"/>
        <v>0.2861968872259546</v>
      </c>
      <c r="AL19" s="1">
        <f t="shared" si="30"/>
        <v>20.96874999999994</v>
      </c>
      <c r="AM19">
        <f t="shared" si="31"/>
        <v>7.5</v>
      </c>
      <c r="AN19">
        <f t="shared" si="32"/>
        <v>20.914461753199046</v>
      </c>
      <c r="AO19" s="1">
        <f t="shared" si="33"/>
        <v>22.755147058823486</v>
      </c>
      <c r="AP19" s="1">
        <f t="shared" si="34"/>
        <v>0.34289118797736906</v>
      </c>
      <c r="AQ19" s="1">
        <f t="shared" si="35"/>
        <v>21.257352941176414</v>
      </c>
      <c r="AR19">
        <v>5</v>
      </c>
      <c r="AS19">
        <f t="shared" si="36"/>
        <v>21.120602766910213</v>
      </c>
      <c r="AT19" s="1">
        <f t="shared" si="37"/>
        <v>22.46111111111107</v>
      </c>
      <c r="AU19" s="1">
        <f t="shared" si="38"/>
        <v>0.39328612197862628</v>
      </c>
      <c r="AV19" s="1">
        <f t="shared" si="39"/>
        <v>21.51388888888884</v>
      </c>
      <c r="AW19">
        <v>2.5</v>
      </c>
      <c r="AX19">
        <f t="shared" si="40"/>
        <v>21.305044726546519</v>
      </c>
      <c r="AY19" s="1">
        <f t="shared" si="41"/>
        <v>22.194078947368382</v>
      </c>
      <c r="AZ19" s="1">
        <f t="shared" si="42"/>
        <v>0.43837632608501442</v>
      </c>
      <c r="BA19" s="1">
        <f t="shared" si="43"/>
        <v>21.743421052631533</v>
      </c>
      <c r="BB19">
        <v>0</v>
      </c>
      <c r="BC19">
        <f t="shared" si="44"/>
        <v>21.47104249021919</v>
      </c>
      <c r="BD19" s="1">
        <f t="shared" si="45"/>
        <v>21.949999999999953</v>
      </c>
      <c r="BE19" s="1">
        <f t="shared" si="46"/>
        <v>0.47895750978076368</v>
      </c>
      <c r="BF19" s="1">
        <f t="shared" si="47"/>
        <v>21.949999999999953</v>
      </c>
    </row>
    <row r="20" spans="5:58">
      <c r="E20">
        <f t="shared" si="48"/>
        <v>96.799999999999898</v>
      </c>
      <c r="F20">
        <f t="shared" si="49"/>
        <v>50</v>
      </c>
      <c r="G20">
        <f t="shared" si="50"/>
        <v>25</v>
      </c>
      <c r="H20">
        <f t="shared" si="0"/>
        <v>18.124999999999897</v>
      </c>
      <c r="I20">
        <f t="shared" si="1"/>
        <v>22.5</v>
      </c>
      <c r="J20">
        <f t="shared" si="2"/>
        <v>18.976779882546154</v>
      </c>
      <c r="K20" s="1">
        <f t="shared" si="3"/>
        <v>25.507954545454535</v>
      </c>
      <c r="L20" s="1">
        <f t="shared" si="4"/>
        <v>-0.14723442800079148</v>
      </c>
      <c r="M20" s="1">
        <f t="shared" si="5"/>
        <v>18.829545454545361</v>
      </c>
      <c r="N20">
        <f t="shared" si="6"/>
        <v>20</v>
      </c>
      <c r="O20">
        <f t="shared" si="7"/>
        <v>19.447464892333979</v>
      </c>
      <c r="P20" s="1">
        <f t="shared" si="8"/>
        <v>24.883333333333319</v>
      </c>
      <c r="Q20" s="1">
        <f t="shared" si="9"/>
        <v>-3.0798225667392209E-2</v>
      </c>
      <c r="R20" s="1">
        <f t="shared" si="10"/>
        <v>19.416666666666586</v>
      </c>
      <c r="S20">
        <f t="shared" si="11"/>
        <v>17.5</v>
      </c>
      <c r="T20">
        <f t="shared" si="12"/>
        <v>19.845736823692903</v>
      </c>
      <c r="U20" s="1">
        <f t="shared" si="13"/>
        <v>24.349038461538438</v>
      </c>
      <c r="V20" s="1">
        <f t="shared" si="14"/>
        <v>6.772471476856104E-2</v>
      </c>
      <c r="W20" s="1">
        <f t="shared" si="15"/>
        <v>19.913461538461465</v>
      </c>
      <c r="X20">
        <f t="shared" si="16"/>
        <v>15</v>
      </c>
      <c r="Y20">
        <f t="shared" si="17"/>
        <v>20.187112764857702</v>
      </c>
      <c r="Z20" s="1">
        <f t="shared" si="18"/>
        <v>23.885714285714265</v>
      </c>
      <c r="AA20" s="1">
        <f t="shared" si="19"/>
        <v>0.15217294942794954</v>
      </c>
      <c r="AB20" s="1">
        <f t="shared" si="20"/>
        <v>20.339285714285651</v>
      </c>
      <c r="AC20">
        <f t="shared" si="21"/>
        <v>12.5</v>
      </c>
      <c r="AD20">
        <f t="shared" si="22"/>
        <v>20.482971913867186</v>
      </c>
      <c r="AE20" s="1">
        <f t="shared" si="23"/>
        <v>23.479166666666636</v>
      </c>
      <c r="AF20" s="1">
        <f t="shared" si="24"/>
        <v>0.22536141946608623</v>
      </c>
      <c r="AG20" s="1">
        <f t="shared" si="25"/>
        <v>20.708333333333272</v>
      </c>
      <c r="AH20">
        <f t="shared" si="26"/>
        <v>10</v>
      </c>
      <c r="AI20">
        <f t="shared" si="27"/>
        <v>20.741848669250484</v>
      </c>
      <c r="AJ20" s="1">
        <f t="shared" si="28"/>
        <v>23.118749999999963</v>
      </c>
      <c r="AK20" s="1">
        <f t="shared" si="29"/>
        <v>0.28940133074945584</v>
      </c>
      <c r="AL20" s="1">
        <f t="shared" si="30"/>
        <v>21.03124999999994</v>
      </c>
      <c r="AM20">
        <f t="shared" si="31"/>
        <v>7.5</v>
      </c>
      <c r="AN20">
        <f t="shared" si="32"/>
        <v>20.970269335765163</v>
      </c>
      <c r="AO20" s="1">
        <f t="shared" si="33"/>
        <v>22.796323529411726</v>
      </c>
      <c r="AP20" s="1">
        <f t="shared" si="34"/>
        <v>0.34590713482301727</v>
      </c>
      <c r="AQ20" s="1">
        <f t="shared" si="35"/>
        <v>21.316176470588182</v>
      </c>
      <c r="AR20">
        <v>5</v>
      </c>
      <c r="AS20">
        <f t="shared" si="36"/>
        <v>21.173309928222654</v>
      </c>
      <c r="AT20" s="1">
        <f t="shared" si="37"/>
        <v>22.505555555555517</v>
      </c>
      <c r="AU20" s="1">
        <f t="shared" si="38"/>
        <v>0.39613451622173851</v>
      </c>
      <c r="AV20" s="1">
        <f t="shared" si="39"/>
        <v>21.569444444444393</v>
      </c>
      <c r="AW20">
        <v>2.5</v>
      </c>
      <c r="AX20">
        <f t="shared" si="40"/>
        <v>21.354977826737251</v>
      </c>
      <c r="AY20" s="1">
        <f t="shared" si="41"/>
        <v>22.24144736842101</v>
      </c>
      <c r="AZ20" s="1">
        <f t="shared" si="42"/>
        <v>0.44107480484164707</v>
      </c>
      <c r="BA20" s="1">
        <f t="shared" si="43"/>
        <v>21.796052631578899</v>
      </c>
      <c r="BB20">
        <v>0</v>
      </c>
      <c r="BC20">
        <f t="shared" si="44"/>
        <v>21.518478935400388</v>
      </c>
      <c r="BD20" s="1">
        <f t="shared" si="45"/>
        <v>21.999999999999954</v>
      </c>
      <c r="BE20" s="1">
        <f t="shared" si="46"/>
        <v>0.48152106459956467</v>
      </c>
      <c r="BF20" s="1">
        <f t="shared" si="47"/>
        <v>21.999999999999954</v>
      </c>
    </row>
    <row r="21" spans="5:58">
      <c r="E21">
        <f t="shared" si="48"/>
        <v>96.899999999999892</v>
      </c>
      <c r="F21">
        <f t="shared" si="49"/>
        <v>50</v>
      </c>
      <c r="G21">
        <f t="shared" si="50"/>
        <v>25</v>
      </c>
      <c r="H21">
        <f t="shared" si="0"/>
        <v>18.224999999999891</v>
      </c>
      <c r="I21">
        <f t="shared" si="1"/>
        <v>22.5</v>
      </c>
      <c r="J21">
        <f t="shared" si="2"/>
        <v>19.063027964693774</v>
      </c>
      <c r="K21" s="1">
        <f t="shared" si="3"/>
        <v>25.517045454545443</v>
      </c>
      <c r="L21" s="1">
        <f t="shared" si="4"/>
        <v>-0.14257341923933514</v>
      </c>
      <c r="M21" s="1">
        <f t="shared" si="5"/>
        <v>18.92045454545444</v>
      </c>
      <c r="N21">
        <f t="shared" si="6"/>
        <v>20</v>
      </c>
      <c r="O21">
        <f t="shared" si="7"/>
        <v>19.526525634302629</v>
      </c>
      <c r="P21" s="1">
        <f t="shared" si="8"/>
        <v>24.899999999999981</v>
      </c>
      <c r="Q21" s="1">
        <f t="shared" si="9"/>
        <v>-2.6525634302723887E-2</v>
      </c>
      <c r="R21" s="1">
        <f t="shared" si="10"/>
        <v>19.499999999999904</v>
      </c>
      <c r="S21">
        <f t="shared" si="11"/>
        <v>17.5</v>
      </c>
      <c r="T21">
        <f t="shared" si="12"/>
        <v>19.918715970125504</v>
      </c>
      <c r="U21" s="1">
        <f t="shared" si="13"/>
        <v>24.372115384615356</v>
      </c>
      <c r="V21" s="1">
        <f t="shared" si="14"/>
        <v>7.1668645259024111E-2</v>
      </c>
      <c r="W21" s="1">
        <f t="shared" si="15"/>
        <v>19.990384615384528</v>
      </c>
      <c r="X21">
        <f t="shared" si="16"/>
        <v>15</v>
      </c>
      <c r="Y21">
        <f t="shared" si="17"/>
        <v>20.254879115116545</v>
      </c>
      <c r="Z21" s="1">
        <f t="shared" si="18"/>
        <v>23.914285714285686</v>
      </c>
      <c r="AA21" s="1">
        <f t="shared" si="19"/>
        <v>0.15583517059766525</v>
      </c>
      <c r="AB21" s="1">
        <f t="shared" si="20"/>
        <v>20.41071428571421</v>
      </c>
      <c r="AC21">
        <f t="shared" si="21"/>
        <v>12.5</v>
      </c>
      <c r="AD21">
        <f t="shared" si="22"/>
        <v>20.546220507442104</v>
      </c>
      <c r="AE21" s="1">
        <f t="shared" si="23"/>
        <v>23.51249999999996</v>
      </c>
      <c r="AF21" s="1">
        <f t="shared" si="24"/>
        <v>0.2287794925578209</v>
      </c>
      <c r="AG21" s="1">
        <f t="shared" si="25"/>
        <v>20.774999999999924</v>
      </c>
      <c r="AH21">
        <f t="shared" si="26"/>
        <v>10</v>
      </c>
      <c r="AI21">
        <f t="shared" si="27"/>
        <v>20.801144225726972</v>
      </c>
      <c r="AJ21" s="1">
        <f t="shared" si="28"/>
        <v>23.156249999999957</v>
      </c>
      <c r="AK21" s="1">
        <f t="shared" si="29"/>
        <v>0.29260577427295709</v>
      </c>
      <c r="AL21" s="1">
        <f t="shared" si="30"/>
        <v>21.093749999999929</v>
      </c>
      <c r="AM21">
        <f t="shared" si="31"/>
        <v>7.5</v>
      </c>
      <c r="AN21">
        <f t="shared" si="32"/>
        <v>21.026076918331267</v>
      </c>
      <c r="AO21" s="1">
        <f t="shared" si="33"/>
        <v>22.837499999999952</v>
      </c>
      <c r="AP21" s="1">
        <f t="shared" si="34"/>
        <v>0.34892308166866548</v>
      </c>
      <c r="AQ21" s="1">
        <f t="shared" si="35"/>
        <v>21.374999999999932</v>
      </c>
      <c r="AR21">
        <v>5</v>
      </c>
      <c r="AS21">
        <f t="shared" si="36"/>
        <v>21.226017089535087</v>
      </c>
      <c r="AT21" s="1">
        <f t="shared" si="37"/>
        <v>22.549999999999951</v>
      </c>
      <c r="AU21" s="1">
        <f t="shared" si="38"/>
        <v>0.39898291046485074</v>
      </c>
      <c r="AV21" s="1">
        <f t="shared" si="39"/>
        <v>21.62499999999994</v>
      </c>
      <c r="AW21">
        <v>2.5</v>
      </c>
      <c r="AX21">
        <f t="shared" si="40"/>
        <v>21.404910926927979</v>
      </c>
      <c r="AY21" s="1">
        <f t="shared" si="41"/>
        <v>22.288815789473631</v>
      </c>
      <c r="AZ21" s="1">
        <f t="shared" si="42"/>
        <v>0.44377328359827967</v>
      </c>
      <c r="BA21" s="1">
        <f t="shared" si="43"/>
        <v>21.848684210526258</v>
      </c>
      <c r="BB21">
        <v>0</v>
      </c>
      <c r="BC21">
        <f t="shared" si="44"/>
        <v>21.565915380581579</v>
      </c>
      <c r="BD21" s="1">
        <f t="shared" si="45"/>
        <v>22.049999999999944</v>
      </c>
      <c r="BE21" s="1">
        <f t="shared" si="46"/>
        <v>0.48408461941836567</v>
      </c>
      <c r="BF21" s="1">
        <f t="shared" si="47"/>
        <v>22.049999999999944</v>
      </c>
    </row>
    <row r="22" spans="5:58">
      <c r="E22">
        <f t="shared" si="48"/>
        <v>96.999999999999886</v>
      </c>
      <c r="F22">
        <f t="shared" si="49"/>
        <v>50</v>
      </c>
      <c r="G22">
        <f t="shared" si="50"/>
        <v>25</v>
      </c>
      <c r="H22">
        <f t="shared" si="0"/>
        <v>18.324999999999886</v>
      </c>
      <c r="I22">
        <f t="shared" si="1"/>
        <v>22.5</v>
      </c>
      <c r="J22">
        <f t="shared" si="2"/>
        <v>19.149276046841408</v>
      </c>
      <c r="K22" s="1">
        <f t="shared" si="3"/>
        <v>25.526136363636354</v>
      </c>
      <c r="L22" s="1">
        <f t="shared" si="4"/>
        <v>-0.13791241047787878</v>
      </c>
      <c r="M22" s="1">
        <f t="shared" si="5"/>
        <v>19.01136363636353</v>
      </c>
      <c r="N22">
        <f t="shared" si="6"/>
        <v>20</v>
      </c>
      <c r="O22">
        <f t="shared" si="7"/>
        <v>19.605586376271294</v>
      </c>
      <c r="P22" s="1">
        <f t="shared" si="8"/>
        <v>24.91666666666665</v>
      </c>
      <c r="Q22" s="1">
        <f t="shared" si="9"/>
        <v>-2.2253042938055561E-2</v>
      </c>
      <c r="R22" s="1">
        <f t="shared" si="10"/>
        <v>19.58333333333324</v>
      </c>
      <c r="S22">
        <f t="shared" si="11"/>
        <v>17.5</v>
      </c>
      <c r="T22">
        <f t="shared" si="12"/>
        <v>19.991695116558116</v>
      </c>
      <c r="U22" s="1">
        <f t="shared" si="13"/>
        <v>24.39519230769228</v>
      </c>
      <c r="V22" s="1">
        <f t="shared" si="14"/>
        <v>7.5612575749487168E-2</v>
      </c>
      <c r="W22" s="1">
        <f t="shared" si="15"/>
        <v>20.067307692307605</v>
      </c>
      <c r="X22">
        <f t="shared" si="16"/>
        <v>15</v>
      </c>
      <c r="Y22">
        <f t="shared" si="17"/>
        <v>20.322645465375398</v>
      </c>
      <c r="Z22" s="1">
        <f t="shared" si="18"/>
        <v>23.942857142857115</v>
      </c>
      <c r="AA22" s="1">
        <f t="shared" si="19"/>
        <v>0.15949739176738095</v>
      </c>
      <c r="AB22" s="1">
        <f t="shared" si="20"/>
        <v>20.482142857142779</v>
      </c>
      <c r="AC22">
        <f t="shared" si="21"/>
        <v>12.5</v>
      </c>
      <c r="AD22">
        <f t="shared" si="22"/>
        <v>20.609469101017037</v>
      </c>
      <c r="AE22" s="1">
        <f t="shared" si="23"/>
        <v>23.545833333333299</v>
      </c>
      <c r="AF22" s="1">
        <f t="shared" si="24"/>
        <v>0.23219756564955554</v>
      </c>
      <c r="AG22" s="1">
        <f t="shared" si="25"/>
        <v>20.841666666666594</v>
      </c>
      <c r="AH22">
        <f t="shared" si="26"/>
        <v>10</v>
      </c>
      <c r="AI22">
        <f t="shared" si="27"/>
        <v>20.860439782203468</v>
      </c>
      <c r="AJ22" s="1">
        <f t="shared" si="28"/>
        <v>23.193749999999955</v>
      </c>
      <c r="AK22" s="1">
        <f t="shared" si="29"/>
        <v>0.29581021779645833</v>
      </c>
      <c r="AL22" s="1">
        <f t="shared" si="30"/>
        <v>21.156249999999925</v>
      </c>
      <c r="AM22">
        <f t="shared" si="31"/>
        <v>7.5</v>
      </c>
      <c r="AN22">
        <f t="shared" si="32"/>
        <v>21.081884500897385</v>
      </c>
      <c r="AO22" s="1">
        <f t="shared" si="33"/>
        <v>22.878676470588189</v>
      </c>
      <c r="AP22" s="1">
        <f t="shared" si="34"/>
        <v>0.35193902851431375</v>
      </c>
      <c r="AQ22" s="1">
        <f t="shared" si="35"/>
        <v>21.433823529411697</v>
      </c>
      <c r="AR22">
        <v>5</v>
      </c>
      <c r="AS22">
        <f t="shared" si="36"/>
        <v>21.278724250847532</v>
      </c>
      <c r="AT22" s="1">
        <f t="shared" si="37"/>
        <v>22.594444444444395</v>
      </c>
      <c r="AU22" s="1">
        <f t="shared" si="38"/>
        <v>0.40183130470796297</v>
      </c>
      <c r="AV22" s="1">
        <f t="shared" si="39"/>
        <v>21.680555555555493</v>
      </c>
      <c r="AW22">
        <v>2.5</v>
      </c>
      <c r="AX22">
        <f t="shared" si="40"/>
        <v>21.454844027118714</v>
      </c>
      <c r="AY22" s="1">
        <f t="shared" si="41"/>
        <v>22.336184210526262</v>
      </c>
      <c r="AZ22" s="1">
        <f t="shared" si="42"/>
        <v>0.44647176235491232</v>
      </c>
      <c r="BA22" s="1">
        <f t="shared" si="43"/>
        <v>21.901315789473625</v>
      </c>
      <c r="BB22">
        <v>0</v>
      </c>
      <c r="BC22">
        <f t="shared" si="44"/>
        <v>21.613351825762777</v>
      </c>
      <c r="BD22" s="1">
        <f t="shared" si="45"/>
        <v>22.099999999999945</v>
      </c>
      <c r="BE22" s="1">
        <f t="shared" si="46"/>
        <v>0.48664817423716666</v>
      </c>
      <c r="BF22" s="1">
        <f t="shared" si="47"/>
        <v>22.099999999999945</v>
      </c>
    </row>
    <row r="23" spans="5:58">
      <c r="E23">
        <f t="shared" si="48"/>
        <v>97.099999999999881</v>
      </c>
      <c r="F23">
        <f t="shared" si="49"/>
        <v>50</v>
      </c>
      <c r="G23">
        <f t="shared" si="50"/>
        <v>25</v>
      </c>
      <c r="H23">
        <f t="shared" si="0"/>
        <v>18.42499999999988</v>
      </c>
      <c r="I23">
        <f t="shared" si="1"/>
        <v>22.5</v>
      </c>
      <c r="J23">
        <f t="shared" si="2"/>
        <v>19.235524128989038</v>
      </c>
      <c r="K23" s="1">
        <f t="shared" si="3"/>
        <v>25.535227272727262</v>
      </c>
      <c r="L23" s="1">
        <f t="shared" si="4"/>
        <v>-0.13325140171642244</v>
      </c>
      <c r="M23" s="1">
        <f t="shared" si="5"/>
        <v>19.102272727272616</v>
      </c>
      <c r="N23">
        <f t="shared" si="6"/>
        <v>20</v>
      </c>
      <c r="O23">
        <f t="shared" si="7"/>
        <v>19.684647118239958</v>
      </c>
      <c r="P23" s="1">
        <f t="shared" si="8"/>
        <v>24.933333333333316</v>
      </c>
      <c r="Q23" s="1">
        <f t="shared" si="9"/>
        <v>-1.7980451573387235E-2</v>
      </c>
      <c r="R23" s="1">
        <f t="shared" si="10"/>
        <v>19.666666666666572</v>
      </c>
      <c r="S23">
        <f t="shared" si="11"/>
        <v>17.5</v>
      </c>
      <c r="T23">
        <f t="shared" si="12"/>
        <v>20.064674262990728</v>
      </c>
      <c r="U23" s="1">
        <f t="shared" si="13"/>
        <v>24.418269230769202</v>
      </c>
      <c r="V23" s="1">
        <f t="shared" si="14"/>
        <v>7.9556506239950239E-2</v>
      </c>
      <c r="W23" s="1">
        <f t="shared" si="15"/>
        <v>20.144230769230678</v>
      </c>
      <c r="X23">
        <f t="shared" si="16"/>
        <v>15</v>
      </c>
      <c r="Y23">
        <f t="shared" si="17"/>
        <v>20.390411815634252</v>
      </c>
      <c r="Z23" s="1">
        <f t="shared" si="18"/>
        <v>23.97142857142854</v>
      </c>
      <c r="AA23" s="1">
        <f t="shared" si="19"/>
        <v>0.16315961293709666</v>
      </c>
      <c r="AB23" s="1">
        <f t="shared" si="20"/>
        <v>20.553571428571349</v>
      </c>
      <c r="AC23">
        <f t="shared" si="21"/>
        <v>12.5</v>
      </c>
      <c r="AD23">
        <f t="shared" si="22"/>
        <v>20.672717694591967</v>
      </c>
      <c r="AE23" s="1">
        <f t="shared" si="23"/>
        <v>23.57916666666663</v>
      </c>
      <c r="AF23" s="1">
        <f t="shared" si="24"/>
        <v>0.23561563874129021</v>
      </c>
      <c r="AG23" s="1">
        <f t="shared" si="25"/>
        <v>20.908333333333257</v>
      </c>
      <c r="AH23">
        <f t="shared" si="26"/>
        <v>10</v>
      </c>
      <c r="AI23">
        <f t="shared" si="27"/>
        <v>20.919735338679967</v>
      </c>
      <c r="AJ23" s="1">
        <f t="shared" si="28"/>
        <v>23.231249999999953</v>
      </c>
      <c r="AK23" s="1">
        <f t="shared" si="29"/>
        <v>0.29901466131995957</v>
      </c>
      <c r="AL23" s="1">
        <f t="shared" si="30"/>
        <v>21.218749999999925</v>
      </c>
      <c r="AM23">
        <f t="shared" si="31"/>
        <v>7.5</v>
      </c>
      <c r="AN23">
        <f t="shared" si="32"/>
        <v>21.137692083463499</v>
      </c>
      <c r="AO23" s="1">
        <f t="shared" si="33"/>
        <v>22.919852941176423</v>
      </c>
      <c r="AP23" s="1">
        <f t="shared" si="34"/>
        <v>0.35495497535996196</v>
      </c>
      <c r="AQ23" s="1">
        <f t="shared" si="35"/>
        <v>21.492647058823461</v>
      </c>
      <c r="AR23">
        <v>5</v>
      </c>
      <c r="AS23">
        <f t="shared" si="36"/>
        <v>21.331431412159972</v>
      </c>
      <c r="AT23" s="1">
        <f t="shared" si="37"/>
        <v>22.638888888888836</v>
      </c>
      <c r="AU23" s="1">
        <f t="shared" si="38"/>
        <v>0.40467969895107514</v>
      </c>
      <c r="AV23" s="1">
        <f t="shared" si="39"/>
        <v>21.736111111111047</v>
      </c>
      <c r="AW23">
        <v>2.5</v>
      </c>
      <c r="AX23">
        <f t="shared" si="40"/>
        <v>21.504777127309449</v>
      </c>
      <c r="AY23" s="1">
        <f t="shared" si="41"/>
        <v>22.383552631578898</v>
      </c>
      <c r="AZ23" s="1">
        <f t="shared" si="42"/>
        <v>0.44917024111154491</v>
      </c>
      <c r="BA23" s="1">
        <f t="shared" si="43"/>
        <v>21.953947368420994</v>
      </c>
      <c r="BB23">
        <v>0</v>
      </c>
      <c r="BC23">
        <f t="shared" si="44"/>
        <v>21.660788270943975</v>
      </c>
      <c r="BD23" s="1">
        <f t="shared" si="45"/>
        <v>22.149999999999942</v>
      </c>
      <c r="BE23" s="1">
        <f t="shared" si="46"/>
        <v>0.48921172905596766</v>
      </c>
      <c r="BF23" s="1">
        <f t="shared" si="47"/>
        <v>22.149999999999942</v>
      </c>
    </row>
    <row r="24" spans="5:58">
      <c r="E24">
        <f t="shared" si="48"/>
        <v>97.199999999999875</v>
      </c>
      <c r="F24">
        <f t="shared" si="49"/>
        <v>50</v>
      </c>
      <c r="G24">
        <f t="shared" si="50"/>
        <v>25</v>
      </c>
      <c r="H24">
        <f t="shared" si="0"/>
        <v>18.524999999999874</v>
      </c>
      <c r="I24">
        <f t="shared" si="1"/>
        <v>22.5</v>
      </c>
      <c r="J24">
        <f t="shared" si="2"/>
        <v>19.321772211136672</v>
      </c>
      <c r="K24" s="1">
        <f t="shared" si="3"/>
        <v>25.544318181818173</v>
      </c>
      <c r="L24" s="1">
        <f t="shared" si="4"/>
        <v>-0.12859039295496608</v>
      </c>
      <c r="M24" s="1">
        <f t="shared" si="5"/>
        <v>19.193181818181706</v>
      </c>
      <c r="N24">
        <f t="shared" si="6"/>
        <v>20</v>
      </c>
      <c r="O24">
        <f t="shared" si="7"/>
        <v>19.763707860208619</v>
      </c>
      <c r="P24" s="1">
        <f t="shared" si="8"/>
        <v>24.949999999999982</v>
      </c>
      <c r="Q24" s="1">
        <f t="shared" si="9"/>
        <v>-1.3707860208718911E-2</v>
      </c>
      <c r="R24" s="1">
        <f t="shared" si="10"/>
        <v>19.749999999999901</v>
      </c>
      <c r="S24">
        <f t="shared" si="11"/>
        <v>17.5</v>
      </c>
      <c r="T24">
        <f t="shared" si="12"/>
        <v>20.13765340942334</v>
      </c>
      <c r="U24" s="1">
        <f t="shared" si="13"/>
        <v>24.441346153846126</v>
      </c>
      <c r="V24" s="1">
        <f t="shared" si="14"/>
        <v>8.350043673041331E-2</v>
      </c>
      <c r="W24" s="1">
        <f t="shared" si="15"/>
        <v>20.221153846153754</v>
      </c>
      <c r="X24">
        <f t="shared" si="16"/>
        <v>15</v>
      </c>
      <c r="Y24">
        <f t="shared" si="17"/>
        <v>20.458178165893106</v>
      </c>
      <c r="Z24" s="1">
        <f t="shared" si="18"/>
        <v>23.999999999999972</v>
      </c>
      <c r="AA24" s="1">
        <f t="shared" si="19"/>
        <v>0.16682183410681237</v>
      </c>
      <c r="AB24" s="1">
        <f t="shared" si="20"/>
        <v>20.624999999999918</v>
      </c>
      <c r="AC24">
        <f t="shared" si="21"/>
        <v>12.5</v>
      </c>
      <c r="AD24">
        <f t="shared" si="22"/>
        <v>20.735966288166896</v>
      </c>
      <c r="AE24" s="1">
        <f t="shared" si="23"/>
        <v>23.612499999999958</v>
      </c>
      <c r="AF24" s="1">
        <f t="shared" si="24"/>
        <v>0.23903371183302488</v>
      </c>
      <c r="AG24" s="1">
        <f t="shared" si="25"/>
        <v>20.97499999999992</v>
      </c>
      <c r="AH24">
        <f t="shared" si="26"/>
        <v>10</v>
      </c>
      <c r="AI24">
        <f t="shared" si="27"/>
        <v>20.979030895156463</v>
      </c>
      <c r="AJ24" s="1">
        <f t="shared" si="28"/>
        <v>23.268749999999951</v>
      </c>
      <c r="AK24" s="1">
        <f t="shared" si="29"/>
        <v>0.30221910484346082</v>
      </c>
      <c r="AL24" s="1">
        <f t="shared" si="30"/>
        <v>21.281249999999922</v>
      </c>
      <c r="AM24">
        <f t="shared" si="31"/>
        <v>7.5</v>
      </c>
      <c r="AN24">
        <f t="shared" si="32"/>
        <v>21.193499666029613</v>
      </c>
      <c r="AO24" s="1">
        <f t="shared" si="33"/>
        <v>22.961029411764653</v>
      </c>
      <c r="AP24" s="1">
        <f t="shared" si="34"/>
        <v>0.35797092220561016</v>
      </c>
      <c r="AQ24" s="1">
        <f t="shared" si="35"/>
        <v>21.551470588235222</v>
      </c>
      <c r="AR24">
        <v>5</v>
      </c>
      <c r="AS24">
        <f t="shared" si="36"/>
        <v>21.384138573472416</v>
      </c>
      <c r="AT24" s="1">
        <f t="shared" si="37"/>
        <v>22.683333333333284</v>
      </c>
      <c r="AU24" s="1">
        <f t="shared" si="38"/>
        <v>0.40752809319418737</v>
      </c>
      <c r="AV24" s="1">
        <f t="shared" si="39"/>
        <v>21.791666666666604</v>
      </c>
      <c r="AW24">
        <v>2.5</v>
      </c>
      <c r="AX24">
        <f t="shared" si="40"/>
        <v>21.554710227500184</v>
      </c>
      <c r="AY24" s="1">
        <f t="shared" si="41"/>
        <v>22.430921052631525</v>
      </c>
      <c r="AZ24" s="1">
        <f t="shared" si="42"/>
        <v>0.45186871986817756</v>
      </c>
      <c r="BA24" s="1">
        <f t="shared" si="43"/>
        <v>22.006578947368361</v>
      </c>
      <c r="BB24">
        <v>0</v>
      </c>
      <c r="BC24">
        <f t="shared" si="44"/>
        <v>21.708224716125173</v>
      </c>
      <c r="BD24" s="1">
        <f t="shared" si="45"/>
        <v>22.199999999999942</v>
      </c>
      <c r="BE24" s="1">
        <f t="shared" si="46"/>
        <v>0.49177528387476865</v>
      </c>
      <c r="BF24" s="1">
        <f t="shared" si="47"/>
        <v>22.199999999999942</v>
      </c>
    </row>
    <row r="25" spans="5:58">
      <c r="E25">
        <f t="shared" si="48"/>
        <v>97.299999999999869</v>
      </c>
      <c r="F25">
        <f t="shared" si="49"/>
        <v>50</v>
      </c>
      <c r="G25">
        <f t="shared" si="50"/>
        <v>25</v>
      </c>
      <c r="H25">
        <f t="shared" si="0"/>
        <v>18.624999999999869</v>
      </c>
      <c r="I25">
        <f t="shared" si="1"/>
        <v>22.5</v>
      </c>
      <c r="J25">
        <f t="shared" si="2"/>
        <v>19.408020293284292</v>
      </c>
      <c r="K25" s="1">
        <f t="shared" si="3"/>
        <v>25.553409090909081</v>
      </c>
      <c r="L25" s="1">
        <f t="shared" si="4"/>
        <v>-0.12392938419350891</v>
      </c>
      <c r="M25" s="1">
        <f t="shared" si="5"/>
        <v>19.284090909090782</v>
      </c>
      <c r="N25">
        <f t="shared" si="6"/>
        <v>20</v>
      </c>
      <c r="O25">
        <f t="shared" si="7"/>
        <v>19.842768602177273</v>
      </c>
      <c r="P25" s="1">
        <f t="shared" si="8"/>
        <v>24.966666666666644</v>
      </c>
      <c r="Q25" s="1">
        <f t="shared" si="9"/>
        <v>-9.4352688440498458E-3</v>
      </c>
      <c r="R25" s="1">
        <f t="shared" si="10"/>
        <v>19.833333333333222</v>
      </c>
      <c r="S25">
        <f t="shared" si="11"/>
        <v>17.5</v>
      </c>
      <c r="T25">
        <f t="shared" si="12"/>
        <v>20.210632555855941</v>
      </c>
      <c r="U25" s="1">
        <f t="shared" si="13"/>
        <v>24.464423076923044</v>
      </c>
      <c r="V25" s="1">
        <f t="shared" si="14"/>
        <v>8.7444367220877062E-2</v>
      </c>
      <c r="W25" s="1">
        <f t="shared" si="15"/>
        <v>20.298076923076817</v>
      </c>
      <c r="X25">
        <f t="shared" si="16"/>
        <v>15</v>
      </c>
      <c r="Y25">
        <f t="shared" si="17"/>
        <v>20.525944516151952</v>
      </c>
      <c r="Z25" s="1">
        <f t="shared" si="18"/>
        <v>24.028571428571396</v>
      </c>
      <c r="AA25" s="1">
        <f t="shared" si="19"/>
        <v>0.17048405527652871</v>
      </c>
      <c r="AB25" s="1">
        <f t="shared" si="20"/>
        <v>20.696428571428481</v>
      </c>
      <c r="AC25">
        <f t="shared" si="21"/>
        <v>12.5</v>
      </c>
      <c r="AD25">
        <f t="shared" si="22"/>
        <v>20.799214881741818</v>
      </c>
      <c r="AE25" s="1">
        <f t="shared" si="23"/>
        <v>23.64583333333329</v>
      </c>
      <c r="AF25" s="1">
        <f t="shared" si="24"/>
        <v>0.24245178492476013</v>
      </c>
      <c r="AG25" s="1">
        <f t="shared" si="25"/>
        <v>21.041666666666579</v>
      </c>
      <c r="AH25">
        <f t="shared" si="26"/>
        <v>10</v>
      </c>
      <c r="AI25">
        <f t="shared" si="27"/>
        <v>21.038326451632951</v>
      </c>
      <c r="AJ25" s="1">
        <f t="shared" si="28"/>
        <v>23.306249999999949</v>
      </c>
      <c r="AK25" s="1">
        <f t="shared" si="29"/>
        <v>0.30542354836696262</v>
      </c>
      <c r="AL25" s="1">
        <f t="shared" si="30"/>
        <v>21.343749999999915</v>
      </c>
      <c r="AM25">
        <f t="shared" si="31"/>
        <v>7.5</v>
      </c>
      <c r="AN25">
        <f t="shared" si="32"/>
        <v>21.24930724859572</v>
      </c>
      <c r="AO25" s="1">
        <f t="shared" si="33"/>
        <v>23.002205882352886</v>
      </c>
      <c r="AP25" s="1">
        <f t="shared" si="34"/>
        <v>0.36098686905125893</v>
      </c>
      <c r="AQ25" s="1">
        <f t="shared" si="35"/>
        <v>21.61029411764698</v>
      </c>
      <c r="AR25">
        <v>5</v>
      </c>
      <c r="AS25">
        <f t="shared" si="36"/>
        <v>21.43684573478485</v>
      </c>
      <c r="AT25" s="1">
        <f t="shared" si="37"/>
        <v>22.727777777777721</v>
      </c>
      <c r="AU25" s="1">
        <f t="shared" si="38"/>
        <v>0.4103764874373001</v>
      </c>
      <c r="AV25" s="1">
        <f t="shared" si="39"/>
        <v>21.84722222222215</v>
      </c>
      <c r="AW25">
        <v>2.5</v>
      </c>
      <c r="AX25">
        <f t="shared" si="40"/>
        <v>21.604643327690912</v>
      </c>
      <c r="AY25" s="1">
        <f t="shared" si="41"/>
        <v>22.47828947368415</v>
      </c>
      <c r="AZ25" s="1">
        <f t="shared" si="42"/>
        <v>0.45456719862481065</v>
      </c>
      <c r="BA25" s="1">
        <f t="shared" si="43"/>
        <v>22.059210526315724</v>
      </c>
      <c r="BB25">
        <v>0</v>
      </c>
      <c r="BC25">
        <f t="shared" si="44"/>
        <v>21.755661161306364</v>
      </c>
      <c r="BD25" s="1">
        <f t="shared" si="45"/>
        <v>22.249999999999932</v>
      </c>
      <c r="BE25" s="1">
        <f t="shared" si="46"/>
        <v>0.49433883869357009</v>
      </c>
      <c r="BF25" s="1">
        <f t="shared" si="47"/>
        <v>22.249999999999932</v>
      </c>
    </row>
    <row r="26" spans="5:58">
      <c r="E26">
        <f t="shared" si="48"/>
        <v>97.399999999999864</v>
      </c>
      <c r="F26">
        <f t="shared" si="49"/>
        <v>50</v>
      </c>
      <c r="G26">
        <f t="shared" si="50"/>
        <v>25</v>
      </c>
      <c r="H26">
        <f t="shared" si="0"/>
        <v>18.724999999999863</v>
      </c>
      <c r="I26">
        <f t="shared" si="1"/>
        <v>22.5</v>
      </c>
      <c r="J26">
        <f t="shared" si="2"/>
        <v>19.494268375431925</v>
      </c>
      <c r="K26" s="1">
        <f t="shared" si="3"/>
        <v>25.562499999999989</v>
      </c>
      <c r="L26" s="1">
        <f t="shared" si="4"/>
        <v>-0.11926837543205256</v>
      </c>
      <c r="M26" s="1">
        <f t="shared" si="5"/>
        <v>19.374999999999872</v>
      </c>
      <c r="N26">
        <f t="shared" si="6"/>
        <v>20</v>
      </c>
      <c r="O26">
        <f t="shared" si="7"/>
        <v>19.921829344145934</v>
      </c>
      <c r="P26" s="1">
        <f t="shared" si="8"/>
        <v>24.983333333333309</v>
      </c>
      <c r="Q26" s="1">
        <f t="shared" si="9"/>
        <v>-5.1626774793815207E-3</v>
      </c>
      <c r="R26" s="1">
        <f t="shared" si="10"/>
        <v>19.916666666666551</v>
      </c>
      <c r="S26">
        <f t="shared" si="11"/>
        <v>17.5</v>
      </c>
      <c r="T26">
        <f t="shared" si="12"/>
        <v>20.283611702288553</v>
      </c>
      <c r="U26" s="1">
        <f t="shared" si="13"/>
        <v>24.487499999999969</v>
      </c>
      <c r="V26" s="1">
        <f t="shared" si="14"/>
        <v>9.1388297711340133E-2</v>
      </c>
      <c r="W26" s="1">
        <f t="shared" si="15"/>
        <v>20.374999999999893</v>
      </c>
      <c r="X26">
        <f t="shared" si="16"/>
        <v>15</v>
      </c>
      <c r="Y26">
        <f t="shared" si="17"/>
        <v>20.593710866410806</v>
      </c>
      <c r="Z26" s="1">
        <f t="shared" si="18"/>
        <v>24.057142857142821</v>
      </c>
      <c r="AA26" s="1">
        <f t="shared" si="19"/>
        <v>0.17414627644624442</v>
      </c>
      <c r="AB26" s="1">
        <f t="shared" si="20"/>
        <v>20.76785714285705</v>
      </c>
      <c r="AC26">
        <f t="shared" si="21"/>
        <v>12.5</v>
      </c>
      <c r="AD26">
        <f t="shared" si="22"/>
        <v>20.862463475316748</v>
      </c>
      <c r="AE26" s="1">
        <f t="shared" si="23"/>
        <v>23.679166666666621</v>
      </c>
      <c r="AF26" s="1">
        <f t="shared" si="24"/>
        <v>0.24586985801649477</v>
      </c>
      <c r="AG26" s="1">
        <f t="shared" si="25"/>
        <v>21.108333333333242</v>
      </c>
      <c r="AH26">
        <f t="shared" si="26"/>
        <v>10</v>
      </c>
      <c r="AI26">
        <f t="shared" si="27"/>
        <v>21.09762200810945</v>
      </c>
      <c r="AJ26" s="1">
        <f t="shared" si="28"/>
        <v>23.343749999999947</v>
      </c>
      <c r="AK26" s="1">
        <f t="shared" si="29"/>
        <v>0.30862799189046386</v>
      </c>
      <c r="AL26" s="1">
        <f t="shared" si="30"/>
        <v>21.406249999999915</v>
      </c>
      <c r="AM26">
        <f t="shared" si="31"/>
        <v>7.5</v>
      </c>
      <c r="AN26">
        <f t="shared" si="32"/>
        <v>21.305114831161838</v>
      </c>
      <c r="AO26" s="1">
        <f t="shared" si="33"/>
        <v>23.043382352941119</v>
      </c>
      <c r="AP26" s="1">
        <f t="shared" si="34"/>
        <v>0.36400281589690719</v>
      </c>
      <c r="AQ26" s="1">
        <f t="shared" si="35"/>
        <v>21.669117647058744</v>
      </c>
      <c r="AR26">
        <v>5</v>
      </c>
      <c r="AS26">
        <f t="shared" si="36"/>
        <v>21.48955289609729</v>
      </c>
      <c r="AT26" s="1">
        <f t="shared" si="37"/>
        <v>22.772222222222162</v>
      </c>
      <c r="AU26" s="1">
        <f t="shared" si="38"/>
        <v>0.41322488168041233</v>
      </c>
      <c r="AV26" s="1">
        <f t="shared" si="39"/>
        <v>21.902777777777704</v>
      </c>
      <c r="AW26">
        <v>2.5</v>
      </c>
      <c r="AX26">
        <f t="shared" si="40"/>
        <v>21.654576427881647</v>
      </c>
      <c r="AY26" s="1">
        <f t="shared" si="41"/>
        <v>22.525657894736781</v>
      </c>
      <c r="AZ26" s="1">
        <f t="shared" si="42"/>
        <v>0.45726567738144325</v>
      </c>
      <c r="BA26" s="1">
        <f t="shared" si="43"/>
        <v>22.11184210526309</v>
      </c>
      <c r="BB26">
        <v>0</v>
      </c>
      <c r="BC26">
        <f t="shared" si="44"/>
        <v>21.803097606487562</v>
      </c>
      <c r="BD26" s="1">
        <f t="shared" si="45"/>
        <v>22.299999999999933</v>
      </c>
      <c r="BE26" s="1">
        <f t="shared" si="46"/>
        <v>0.49690239351237109</v>
      </c>
      <c r="BF26" s="1">
        <f t="shared" si="47"/>
        <v>22.299999999999933</v>
      </c>
    </row>
    <row r="27" spans="5:58">
      <c r="E27">
        <f t="shared" si="48"/>
        <v>97.499999999999858</v>
      </c>
      <c r="F27">
        <f t="shared" si="49"/>
        <v>50</v>
      </c>
      <c r="G27">
        <f t="shared" si="50"/>
        <v>25</v>
      </c>
      <c r="H27">
        <f t="shared" si="0"/>
        <v>18.824999999999857</v>
      </c>
      <c r="I27">
        <f t="shared" si="1"/>
        <v>22.5</v>
      </c>
      <c r="J27">
        <f t="shared" si="2"/>
        <v>19.580516457579556</v>
      </c>
      <c r="K27" s="1">
        <f t="shared" si="3"/>
        <v>25.571590909090894</v>
      </c>
      <c r="L27" s="1">
        <f t="shared" si="4"/>
        <v>-0.11460736667059621</v>
      </c>
      <c r="M27" s="1">
        <f t="shared" si="5"/>
        <v>19.465909090908958</v>
      </c>
      <c r="N27">
        <f t="shared" si="6"/>
        <v>20</v>
      </c>
      <c r="O27">
        <f t="shared" si="7"/>
        <v>20.000890086114598</v>
      </c>
      <c r="P27" s="1">
        <f t="shared" si="8"/>
        <v>24.999999999999979</v>
      </c>
      <c r="Q27" s="1">
        <f t="shared" si="9"/>
        <v>-8.9008611471319554E-4</v>
      </c>
      <c r="R27" s="1">
        <f t="shared" si="10"/>
        <v>19.999999999999886</v>
      </c>
      <c r="S27">
        <f t="shared" si="11"/>
        <v>17.5</v>
      </c>
      <c r="T27">
        <f t="shared" si="12"/>
        <v>20.356590848721165</v>
      </c>
      <c r="U27" s="1">
        <f t="shared" si="13"/>
        <v>24.51057692307689</v>
      </c>
      <c r="V27" s="1">
        <f t="shared" si="14"/>
        <v>9.5332228201803204E-2</v>
      </c>
      <c r="W27" s="1">
        <f t="shared" si="15"/>
        <v>20.451923076922967</v>
      </c>
      <c r="X27">
        <f t="shared" si="16"/>
        <v>15</v>
      </c>
      <c r="Y27">
        <f t="shared" si="17"/>
        <v>20.66147721666966</v>
      </c>
      <c r="Z27" s="1">
        <f t="shared" si="18"/>
        <v>24.08571428571425</v>
      </c>
      <c r="AA27" s="1">
        <f t="shared" si="19"/>
        <v>0.17780849761596013</v>
      </c>
      <c r="AB27" s="1">
        <f t="shared" si="20"/>
        <v>20.839285714285619</v>
      </c>
      <c r="AC27">
        <f t="shared" si="21"/>
        <v>12.5</v>
      </c>
      <c r="AD27">
        <f t="shared" si="22"/>
        <v>20.925712068891681</v>
      </c>
      <c r="AE27" s="1">
        <f t="shared" si="23"/>
        <v>23.712499999999956</v>
      </c>
      <c r="AF27" s="1">
        <f t="shared" si="24"/>
        <v>0.24928793110822944</v>
      </c>
      <c r="AG27" s="1">
        <f t="shared" si="25"/>
        <v>21.174999999999912</v>
      </c>
      <c r="AH27">
        <f t="shared" si="26"/>
        <v>10</v>
      </c>
      <c r="AI27">
        <f t="shared" si="27"/>
        <v>21.156917564585946</v>
      </c>
      <c r="AJ27" s="1">
        <f t="shared" si="28"/>
        <v>23.381249999999945</v>
      </c>
      <c r="AK27" s="1">
        <f t="shared" si="29"/>
        <v>0.3118324354139651</v>
      </c>
      <c r="AL27" s="1">
        <f t="shared" si="30"/>
        <v>21.468749999999911</v>
      </c>
      <c r="AM27">
        <f t="shared" si="31"/>
        <v>7.5</v>
      </c>
      <c r="AN27">
        <f t="shared" si="32"/>
        <v>21.360922413727952</v>
      </c>
      <c r="AO27" s="1">
        <f t="shared" si="33"/>
        <v>23.084558823529353</v>
      </c>
      <c r="AP27" s="1">
        <f t="shared" si="34"/>
        <v>0.3670187627425554</v>
      </c>
      <c r="AQ27" s="1">
        <f t="shared" si="35"/>
        <v>21.727941176470509</v>
      </c>
      <c r="AR27">
        <v>5</v>
      </c>
      <c r="AS27">
        <f t="shared" si="36"/>
        <v>21.542260057409734</v>
      </c>
      <c r="AT27" s="1">
        <f t="shared" si="37"/>
        <v>22.816666666666606</v>
      </c>
      <c r="AU27" s="1">
        <f t="shared" si="38"/>
        <v>0.4160732759235245</v>
      </c>
      <c r="AV27" s="1">
        <f t="shared" si="39"/>
        <v>21.958333333333258</v>
      </c>
      <c r="AW27">
        <v>2.5</v>
      </c>
      <c r="AX27">
        <f t="shared" si="40"/>
        <v>21.704509528072379</v>
      </c>
      <c r="AY27" s="1">
        <f t="shared" si="41"/>
        <v>22.573026315789409</v>
      </c>
      <c r="AZ27" s="1">
        <f t="shared" si="42"/>
        <v>0.4599641561380759</v>
      </c>
      <c r="BA27" s="1">
        <f t="shared" si="43"/>
        <v>22.164473684210453</v>
      </c>
      <c r="BB27">
        <v>0</v>
      </c>
      <c r="BC27">
        <f t="shared" si="44"/>
        <v>21.85053405166876</v>
      </c>
      <c r="BD27" s="1">
        <f t="shared" si="45"/>
        <v>22.34999999999993</v>
      </c>
      <c r="BE27" s="1">
        <f t="shared" si="46"/>
        <v>0.49946594833117208</v>
      </c>
      <c r="BF27" s="1">
        <f t="shared" si="47"/>
        <v>22.34999999999993</v>
      </c>
    </row>
    <row r="28" spans="5:58">
      <c r="E28">
        <f t="shared" si="48"/>
        <v>97.599999999999852</v>
      </c>
      <c r="F28">
        <f t="shared" si="49"/>
        <v>50</v>
      </c>
      <c r="G28">
        <f t="shared" si="50"/>
        <v>25</v>
      </c>
      <c r="H28">
        <f t="shared" si="0"/>
        <v>18.924999999999851</v>
      </c>
      <c r="I28">
        <f t="shared" si="1"/>
        <v>22.5</v>
      </c>
      <c r="J28">
        <f t="shared" si="2"/>
        <v>19.66676453972719</v>
      </c>
      <c r="K28" s="1">
        <f t="shared" si="3"/>
        <v>25.580681818181805</v>
      </c>
      <c r="L28" s="1">
        <f t="shared" si="4"/>
        <v>-0.10994635790913986</v>
      </c>
      <c r="M28" s="1">
        <f t="shared" si="5"/>
        <v>19.556818181818048</v>
      </c>
      <c r="N28">
        <f t="shared" si="6"/>
        <v>20</v>
      </c>
      <c r="O28">
        <f t="shared" si="7"/>
        <v>20.079950828083263</v>
      </c>
      <c r="P28" s="1">
        <f t="shared" si="8"/>
        <v>25.016666666666644</v>
      </c>
      <c r="Q28" s="1">
        <f t="shared" si="9"/>
        <v>3.3825052499551296E-3</v>
      </c>
      <c r="R28" s="1">
        <f t="shared" si="10"/>
        <v>20.083333333333218</v>
      </c>
      <c r="S28">
        <f t="shared" si="11"/>
        <v>17.5</v>
      </c>
      <c r="T28">
        <f t="shared" si="12"/>
        <v>20.429569995153777</v>
      </c>
      <c r="U28" s="1">
        <f t="shared" si="13"/>
        <v>24.533653846153815</v>
      </c>
      <c r="V28" s="1">
        <f t="shared" si="14"/>
        <v>9.9276158692266275E-2</v>
      </c>
      <c r="W28" s="1">
        <f t="shared" si="15"/>
        <v>20.528846153846043</v>
      </c>
      <c r="X28">
        <f t="shared" si="16"/>
        <v>15</v>
      </c>
      <c r="Y28">
        <f t="shared" si="17"/>
        <v>20.729243566928513</v>
      </c>
      <c r="Z28" s="1">
        <f t="shared" si="18"/>
        <v>24.114285714285678</v>
      </c>
      <c r="AA28" s="1">
        <f t="shared" si="19"/>
        <v>0.18147071878567583</v>
      </c>
      <c r="AB28" s="1">
        <f t="shared" si="20"/>
        <v>20.910714285714189</v>
      </c>
      <c r="AC28">
        <f t="shared" si="21"/>
        <v>12.5</v>
      </c>
      <c r="AD28">
        <f t="shared" si="22"/>
        <v>20.98896066246661</v>
      </c>
      <c r="AE28" s="1">
        <f t="shared" si="23"/>
        <v>23.745833333333287</v>
      </c>
      <c r="AF28" s="1">
        <f t="shared" si="24"/>
        <v>0.25270600419996408</v>
      </c>
      <c r="AG28" s="1">
        <f t="shared" si="25"/>
        <v>21.241666666666575</v>
      </c>
      <c r="AH28">
        <f t="shared" si="26"/>
        <v>10</v>
      </c>
      <c r="AI28">
        <f t="shared" si="27"/>
        <v>21.216213121062445</v>
      </c>
      <c r="AJ28" s="1">
        <f t="shared" si="28"/>
        <v>23.41874999999995</v>
      </c>
      <c r="AK28" s="1">
        <f t="shared" si="29"/>
        <v>0.31503687893746635</v>
      </c>
      <c r="AL28" s="1">
        <f t="shared" si="30"/>
        <v>21.531249999999911</v>
      </c>
      <c r="AM28">
        <f t="shared" si="31"/>
        <v>7.5</v>
      </c>
      <c r="AN28">
        <f t="shared" si="32"/>
        <v>21.416729996294066</v>
      </c>
      <c r="AO28" s="1">
        <f t="shared" si="33"/>
        <v>23.12573529411759</v>
      </c>
      <c r="AP28" s="1">
        <f t="shared" si="34"/>
        <v>0.37003470958820361</v>
      </c>
      <c r="AQ28" s="1">
        <f t="shared" si="35"/>
        <v>21.78676470588227</v>
      </c>
      <c r="AR28">
        <v>5</v>
      </c>
      <c r="AS28">
        <f t="shared" si="36"/>
        <v>21.594967218722175</v>
      </c>
      <c r="AT28" s="1">
        <f t="shared" si="37"/>
        <v>22.86111111111105</v>
      </c>
      <c r="AU28" s="1">
        <f t="shared" si="38"/>
        <v>0.41892167016663673</v>
      </c>
      <c r="AV28" s="1">
        <f t="shared" si="39"/>
        <v>22.013888888888811</v>
      </c>
      <c r="AW28">
        <v>2.5</v>
      </c>
      <c r="AX28">
        <f t="shared" si="40"/>
        <v>21.754442628263114</v>
      </c>
      <c r="AY28" s="1">
        <f t="shared" si="41"/>
        <v>22.620394736842041</v>
      </c>
      <c r="AZ28" s="1">
        <f t="shared" si="42"/>
        <v>0.46266263489470855</v>
      </c>
      <c r="BA28" s="1">
        <f t="shared" si="43"/>
        <v>22.217105263157823</v>
      </c>
      <c r="BB28">
        <v>0</v>
      </c>
      <c r="BC28">
        <f t="shared" si="44"/>
        <v>21.897970496849958</v>
      </c>
      <c r="BD28" s="1">
        <f t="shared" si="45"/>
        <v>22.399999999999931</v>
      </c>
      <c r="BE28" s="1">
        <f t="shared" si="46"/>
        <v>0.50202950314997308</v>
      </c>
      <c r="BF28" s="1">
        <f t="shared" si="47"/>
        <v>22.399999999999931</v>
      </c>
    </row>
    <row r="29" spans="5:58">
      <c r="E29">
        <f t="shared" si="48"/>
        <v>97.699999999999847</v>
      </c>
      <c r="F29">
        <f t="shared" si="49"/>
        <v>50</v>
      </c>
      <c r="G29">
        <f t="shared" si="50"/>
        <v>25</v>
      </c>
      <c r="H29">
        <f t="shared" si="0"/>
        <v>19.024999999999846</v>
      </c>
      <c r="I29">
        <f t="shared" si="1"/>
        <v>22.5</v>
      </c>
      <c r="J29">
        <f t="shared" si="2"/>
        <v>19.753012621874809</v>
      </c>
      <c r="K29" s="1">
        <f t="shared" si="3"/>
        <v>25.589772727272713</v>
      </c>
      <c r="L29" s="1">
        <f t="shared" si="4"/>
        <v>-0.10528534914768349</v>
      </c>
      <c r="M29" s="1">
        <f t="shared" si="5"/>
        <v>19.647727272727128</v>
      </c>
      <c r="N29">
        <f t="shared" si="6"/>
        <v>20</v>
      </c>
      <c r="O29">
        <f t="shared" si="7"/>
        <v>20.159011570051913</v>
      </c>
      <c r="P29" s="1">
        <f t="shared" si="8"/>
        <v>25.03333333333331</v>
      </c>
      <c r="Q29" s="1">
        <f t="shared" si="9"/>
        <v>7.6550966146234547E-3</v>
      </c>
      <c r="R29" s="1">
        <f t="shared" si="10"/>
        <v>20.166666666666536</v>
      </c>
      <c r="S29">
        <f t="shared" si="11"/>
        <v>17.5</v>
      </c>
      <c r="T29">
        <f t="shared" si="12"/>
        <v>20.502549141586378</v>
      </c>
      <c r="U29" s="1">
        <f t="shared" si="13"/>
        <v>24.556730769230732</v>
      </c>
      <c r="V29" s="1">
        <f t="shared" si="14"/>
        <v>0.10322008918272933</v>
      </c>
      <c r="W29" s="1">
        <f t="shared" si="15"/>
        <v>20.605769230769109</v>
      </c>
      <c r="X29">
        <f t="shared" si="16"/>
        <v>15</v>
      </c>
      <c r="Y29">
        <f t="shared" si="17"/>
        <v>20.797009917187356</v>
      </c>
      <c r="Z29" s="1">
        <f t="shared" si="18"/>
        <v>24.142857142857103</v>
      </c>
      <c r="AA29" s="1">
        <f t="shared" si="19"/>
        <v>0.18513293995539154</v>
      </c>
      <c r="AB29" s="1">
        <f t="shared" si="20"/>
        <v>20.982142857142748</v>
      </c>
      <c r="AC29">
        <f t="shared" si="21"/>
        <v>12.5</v>
      </c>
      <c r="AD29">
        <f t="shared" si="22"/>
        <v>21.052209256041532</v>
      </c>
      <c r="AE29" s="1">
        <f t="shared" si="23"/>
        <v>23.779166666666619</v>
      </c>
      <c r="AF29" s="1">
        <f t="shared" si="24"/>
        <v>0.25612407729169878</v>
      </c>
      <c r="AG29" s="1">
        <f t="shared" si="25"/>
        <v>21.308333333333231</v>
      </c>
      <c r="AH29">
        <f t="shared" si="26"/>
        <v>10</v>
      </c>
      <c r="AI29">
        <f t="shared" si="27"/>
        <v>21.275508677538934</v>
      </c>
      <c r="AJ29" s="1">
        <f t="shared" si="28"/>
        <v>23.45624999999994</v>
      </c>
      <c r="AK29" s="1">
        <f t="shared" si="29"/>
        <v>0.31824132246096759</v>
      </c>
      <c r="AL29" s="1">
        <f t="shared" si="30"/>
        <v>21.593749999999901</v>
      </c>
      <c r="AM29">
        <f t="shared" si="31"/>
        <v>7.5</v>
      </c>
      <c r="AN29">
        <f t="shared" si="32"/>
        <v>21.472537578860173</v>
      </c>
      <c r="AO29" s="1">
        <f t="shared" si="33"/>
        <v>23.166911764705816</v>
      </c>
      <c r="AP29" s="1">
        <f t="shared" si="34"/>
        <v>0.37305065643385188</v>
      </c>
      <c r="AQ29" s="1">
        <f t="shared" si="35"/>
        <v>21.845588235294024</v>
      </c>
      <c r="AR29">
        <v>5</v>
      </c>
      <c r="AS29">
        <f t="shared" si="36"/>
        <v>21.647674380034612</v>
      </c>
      <c r="AT29" s="1">
        <f t="shared" si="37"/>
        <v>22.905555555555491</v>
      </c>
      <c r="AU29" s="1">
        <f t="shared" si="38"/>
        <v>0.42177006440974896</v>
      </c>
      <c r="AV29" s="1">
        <f t="shared" si="39"/>
        <v>22.069444444444361</v>
      </c>
      <c r="AW29">
        <v>2.5</v>
      </c>
      <c r="AX29">
        <f t="shared" si="40"/>
        <v>21.804375728453842</v>
      </c>
      <c r="AY29" s="1">
        <f t="shared" si="41"/>
        <v>22.667763157894665</v>
      </c>
      <c r="AZ29" s="1">
        <f t="shared" si="42"/>
        <v>0.46536111365134114</v>
      </c>
      <c r="BA29" s="1">
        <f t="shared" si="43"/>
        <v>22.269736842105182</v>
      </c>
      <c r="BB29">
        <v>0</v>
      </c>
      <c r="BC29">
        <f t="shared" si="44"/>
        <v>21.945406942031148</v>
      </c>
      <c r="BD29" s="1">
        <f t="shared" si="45"/>
        <v>22.449999999999921</v>
      </c>
      <c r="BE29" s="1">
        <f t="shared" si="46"/>
        <v>0.50459305796877407</v>
      </c>
      <c r="BF29" s="1">
        <f t="shared" si="47"/>
        <v>22.449999999999921</v>
      </c>
    </row>
    <row r="30" spans="5:58">
      <c r="E30">
        <f t="shared" si="48"/>
        <v>97.799999999999841</v>
      </c>
      <c r="F30">
        <f t="shared" si="49"/>
        <v>50</v>
      </c>
      <c r="G30">
        <f t="shared" si="50"/>
        <v>25</v>
      </c>
      <c r="H30">
        <f t="shared" si="0"/>
        <v>19.12499999999984</v>
      </c>
      <c r="I30">
        <f t="shared" si="1"/>
        <v>22.5</v>
      </c>
      <c r="J30">
        <f t="shared" si="2"/>
        <v>19.839260704022443</v>
      </c>
      <c r="K30" s="1">
        <f t="shared" si="3"/>
        <v>25.598863636363621</v>
      </c>
      <c r="L30" s="1">
        <f t="shared" si="4"/>
        <v>-0.10062434038622714</v>
      </c>
      <c r="M30" s="1">
        <f t="shared" si="5"/>
        <v>19.738636363636218</v>
      </c>
      <c r="N30">
        <f t="shared" si="6"/>
        <v>20</v>
      </c>
      <c r="O30">
        <f t="shared" si="7"/>
        <v>20.238072312020577</v>
      </c>
      <c r="P30" s="1">
        <f t="shared" si="8"/>
        <v>25.049999999999976</v>
      </c>
      <c r="Q30" s="1">
        <f t="shared" si="9"/>
        <v>1.1927687979291779E-2</v>
      </c>
      <c r="R30" s="1">
        <f t="shared" si="10"/>
        <v>20.249999999999869</v>
      </c>
      <c r="S30">
        <f t="shared" si="11"/>
        <v>17.5</v>
      </c>
      <c r="T30">
        <f t="shared" si="12"/>
        <v>20.57552828801899</v>
      </c>
      <c r="U30" s="1">
        <f t="shared" si="13"/>
        <v>24.579807692307657</v>
      </c>
      <c r="V30" s="1">
        <f t="shared" si="14"/>
        <v>0.1071640196731924</v>
      </c>
      <c r="W30" s="1">
        <f t="shared" si="15"/>
        <v>20.682692307692182</v>
      </c>
      <c r="X30">
        <f t="shared" si="16"/>
        <v>15</v>
      </c>
      <c r="Y30">
        <f t="shared" si="17"/>
        <v>20.86477626744621</v>
      </c>
      <c r="Z30" s="1">
        <f t="shared" si="18"/>
        <v>24.171428571428528</v>
      </c>
      <c r="AA30" s="1">
        <f t="shared" si="19"/>
        <v>0.18879516112510725</v>
      </c>
      <c r="AB30" s="1">
        <f t="shared" si="20"/>
        <v>21.053571428571317</v>
      </c>
      <c r="AC30">
        <f t="shared" si="21"/>
        <v>12.5</v>
      </c>
      <c r="AD30">
        <f t="shared" si="22"/>
        <v>21.115457849616462</v>
      </c>
      <c r="AE30" s="1">
        <f t="shared" si="23"/>
        <v>23.812499999999947</v>
      </c>
      <c r="AF30" s="1">
        <f t="shared" si="24"/>
        <v>0.25954215038343342</v>
      </c>
      <c r="AG30" s="1">
        <f t="shared" si="25"/>
        <v>21.374999999999893</v>
      </c>
      <c r="AH30">
        <f t="shared" si="26"/>
        <v>10</v>
      </c>
      <c r="AI30">
        <f t="shared" si="27"/>
        <v>21.334804234015429</v>
      </c>
      <c r="AJ30" s="1">
        <f t="shared" si="28"/>
        <v>23.493749999999935</v>
      </c>
      <c r="AK30" s="1">
        <f t="shared" si="29"/>
        <v>0.32144576598446883</v>
      </c>
      <c r="AL30" s="1">
        <f t="shared" si="30"/>
        <v>21.656249999999897</v>
      </c>
      <c r="AM30">
        <f t="shared" si="31"/>
        <v>7.5</v>
      </c>
      <c r="AN30">
        <f t="shared" si="32"/>
        <v>21.528345161426287</v>
      </c>
      <c r="AO30" s="1">
        <f t="shared" si="33"/>
        <v>23.208088235294053</v>
      </c>
      <c r="AP30" s="1">
        <f t="shared" si="34"/>
        <v>0.37606660327950009</v>
      </c>
      <c r="AQ30" s="1">
        <f t="shared" si="35"/>
        <v>21.904411764705788</v>
      </c>
      <c r="AR30">
        <v>5</v>
      </c>
      <c r="AS30">
        <f t="shared" si="36"/>
        <v>21.700381541347053</v>
      </c>
      <c r="AT30" s="1">
        <f t="shared" si="37"/>
        <v>22.949999999999932</v>
      </c>
      <c r="AU30" s="1">
        <f t="shared" si="38"/>
        <v>0.42461845865286119</v>
      </c>
      <c r="AV30" s="1">
        <f t="shared" si="39"/>
        <v>22.124999999999915</v>
      </c>
      <c r="AW30">
        <v>2.5</v>
      </c>
      <c r="AX30">
        <f t="shared" si="40"/>
        <v>21.854308828644577</v>
      </c>
      <c r="AY30" s="1">
        <f t="shared" si="41"/>
        <v>22.715131578947297</v>
      </c>
      <c r="AZ30" s="1">
        <f t="shared" si="42"/>
        <v>0.46805959240797379</v>
      </c>
      <c r="BA30" s="1">
        <f t="shared" si="43"/>
        <v>22.322368421052552</v>
      </c>
      <c r="BB30">
        <v>0</v>
      </c>
      <c r="BC30">
        <f t="shared" si="44"/>
        <v>21.992843387212346</v>
      </c>
      <c r="BD30" s="1">
        <f t="shared" si="45"/>
        <v>22.499999999999922</v>
      </c>
      <c r="BE30" s="1">
        <f t="shared" si="46"/>
        <v>0.50715661278757507</v>
      </c>
      <c r="BF30" s="1">
        <f t="shared" si="47"/>
        <v>22.499999999999922</v>
      </c>
    </row>
    <row r="31" spans="5:58">
      <c r="E31">
        <f t="shared" si="48"/>
        <v>97.899999999999835</v>
      </c>
      <c r="F31">
        <f t="shared" si="49"/>
        <v>50</v>
      </c>
      <c r="G31">
        <f t="shared" si="50"/>
        <v>25</v>
      </c>
      <c r="H31">
        <f t="shared" si="0"/>
        <v>19.224999999999834</v>
      </c>
      <c r="I31">
        <f t="shared" si="1"/>
        <v>22.5</v>
      </c>
      <c r="J31">
        <f t="shared" si="2"/>
        <v>19.925508786170074</v>
      </c>
      <c r="K31" s="1">
        <f t="shared" si="3"/>
        <v>25.607954545454529</v>
      </c>
      <c r="L31" s="1">
        <f t="shared" si="4"/>
        <v>-9.5963331624769985E-2</v>
      </c>
      <c r="M31" s="1">
        <f t="shared" si="5"/>
        <v>19.829545454545304</v>
      </c>
      <c r="N31">
        <f t="shared" si="6"/>
        <v>20</v>
      </c>
      <c r="O31">
        <f t="shared" si="7"/>
        <v>20.317133053989238</v>
      </c>
      <c r="P31" s="1">
        <f t="shared" si="8"/>
        <v>25.066666666666642</v>
      </c>
      <c r="Q31" s="1">
        <f t="shared" si="9"/>
        <v>1.6200279343960844E-2</v>
      </c>
      <c r="R31" s="1">
        <f t="shared" si="10"/>
        <v>20.333333333333201</v>
      </c>
      <c r="S31">
        <f t="shared" si="11"/>
        <v>17.5</v>
      </c>
      <c r="T31">
        <f t="shared" si="12"/>
        <v>20.648507434451602</v>
      </c>
      <c r="U31" s="1">
        <f t="shared" si="13"/>
        <v>24.602884615384578</v>
      </c>
      <c r="V31" s="1">
        <f t="shared" si="14"/>
        <v>0.11110795016365616</v>
      </c>
      <c r="W31" s="1">
        <f t="shared" si="15"/>
        <v>20.759615384615259</v>
      </c>
      <c r="X31">
        <f t="shared" si="16"/>
        <v>15</v>
      </c>
      <c r="Y31">
        <f t="shared" si="17"/>
        <v>20.932542617705067</v>
      </c>
      <c r="Z31" s="1">
        <f t="shared" si="18"/>
        <v>24.19999999999996</v>
      </c>
      <c r="AA31" s="1">
        <f t="shared" si="19"/>
        <v>0.19245738229482359</v>
      </c>
      <c r="AB31" s="1">
        <f t="shared" si="20"/>
        <v>21.12499999999989</v>
      </c>
      <c r="AC31">
        <f t="shared" si="21"/>
        <v>12.5</v>
      </c>
      <c r="AD31">
        <f t="shared" si="22"/>
        <v>21.178706443191391</v>
      </c>
      <c r="AE31" s="1">
        <f t="shared" si="23"/>
        <v>23.845833333333278</v>
      </c>
      <c r="AF31" s="1">
        <f t="shared" si="24"/>
        <v>0.26296022347516868</v>
      </c>
      <c r="AG31" s="1">
        <f t="shared" si="25"/>
        <v>21.44166666666656</v>
      </c>
      <c r="AH31">
        <f t="shared" si="26"/>
        <v>10</v>
      </c>
      <c r="AI31">
        <f t="shared" si="27"/>
        <v>21.394099790491929</v>
      </c>
      <c r="AJ31" s="1">
        <f t="shared" si="28"/>
        <v>23.53124999999994</v>
      </c>
      <c r="AK31" s="1">
        <f t="shared" si="29"/>
        <v>0.32465020950797063</v>
      </c>
      <c r="AL31" s="1">
        <f t="shared" si="30"/>
        <v>21.718749999999901</v>
      </c>
      <c r="AM31">
        <f t="shared" si="31"/>
        <v>7.5</v>
      </c>
      <c r="AN31">
        <f t="shared" si="32"/>
        <v>21.584152743992405</v>
      </c>
      <c r="AO31" s="1">
        <f t="shared" si="33"/>
        <v>23.249264705882286</v>
      </c>
      <c r="AP31" s="1">
        <f t="shared" si="34"/>
        <v>0.37908255012514885</v>
      </c>
      <c r="AQ31" s="1">
        <f t="shared" si="35"/>
        <v>21.963235294117553</v>
      </c>
      <c r="AR31">
        <v>5</v>
      </c>
      <c r="AS31">
        <f t="shared" si="36"/>
        <v>21.753088702659493</v>
      </c>
      <c r="AT31" s="1">
        <f t="shared" si="37"/>
        <v>22.994444444444373</v>
      </c>
      <c r="AU31" s="1">
        <f t="shared" si="38"/>
        <v>0.42746685289597386</v>
      </c>
      <c r="AV31" s="1">
        <f t="shared" si="39"/>
        <v>22.180555555555468</v>
      </c>
      <c r="AW31">
        <v>2.5</v>
      </c>
      <c r="AX31">
        <f t="shared" si="40"/>
        <v>21.904241928835312</v>
      </c>
      <c r="AY31" s="1">
        <f t="shared" si="41"/>
        <v>22.762499999999928</v>
      </c>
      <c r="AZ31" s="1">
        <f t="shared" si="42"/>
        <v>0.47075807116460688</v>
      </c>
      <c r="BA31" s="1">
        <f t="shared" si="43"/>
        <v>22.374999999999918</v>
      </c>
      <c r="BB31">
        <v>0</v>
      </c>
      <c r="BC31">
        <f t="shared" si="44"/>
        <v>22.040279832393544</v>
      </c>
      <c r="BD31" s="1">
        <f t="shared" si="45"/>
        <v>22.549999999999919</v>
      </c>
      <c r="BE31" s="1">
        <f t="shared" si="46"/>
        <v>0.50972016760637651</v>
      </c>
      <c r="BF31" s="1">
        <f t="shared" si="47"/>
        <v>22.549999999999919</v>
      </c>
    </row>
    <row r="32" spans="5:58">
      <c r="E32">
        <f t="shared" si="48"/>
        <v>97.999999999999829</v>
      </c>
      <c r="F32">
        <f t="shared" si="49"/>
        <v>50</v>
      </c>
      <c r="G32">
        <f t="shared" si="50"/>
        <v>25</v>
      </c>
      <c r="H32">
        <f t="shared" si="0"/>
        <v>19.324999999999829</v>
      </c>
      <c r="I32">
        <f t="shared" si="1"/>
        <v>22.5</v>
      </c>
      <c r="J32">
        <f t="shared" si="2"/>
        <v>20.011756868317708</v>
      </c>
      <c r="K32" s="1">
        <f t="shared" si="3"/>
        <v>25.61704545454544</v>
      </c>
      <c r="L32" s="1">
        <f t="shared" si="4"/>
        <v>-9.130232286331362E-2</v>
      </c>
      <c r="M32" s="1">
        <f t="shared" si="5"/>
        <v>19.920454545454394</v>
      </c>
      <c r="N32">
        <f t="shared" si="6"/>
        <v>20</v>
      </c>
      <c r="O32">
        <f t="shared" si="7"/>
        <v>20.396193795957902</v>
      </c>
      <c r="P32" s="1">
        <f t="shared" si="8"/>
        <v>25.083333333333307</v>
      </c>
      <c r="Q32" s="1">
        <f t="shared" si="9"/>
        <v>2.047287070862917E-2</v>
      </c>
      <c r="R32" s="1">
        <f t="shared" si="10"/>
        <v>20.416666666666533</v>
      </c>
      <c r="S32">
        <f t="shared" si="11"/>
        <v>17.5</v>
      </c>
      <c r="T32">
        <f t="shared" si="12"/>
        <v>20.721486580884214</v>
      </c>
      <c r="U32" s="1">
        <f t="shared" si="13"/>
        <v>24.6259615384615</v>
      </c>
      <c r="V32" s="1">
        <f t="shared" si="14"/>
        <v>0.11505188065411923</v>
      </c>
      <c r="W32" s="1">
        <f t="shared" si="15"/>
        <v>20.836538461538332</v>
      </c>
      <c r="X32">
        <f t="shared" si="16"/>
        <v>15</v>
      </c>
      <c r="Y32">
        <f t="shared" si="17"/>
        <v>21.000308967963921</v>
      </c>
      <c r="Z32" s="1">
        <f t="shared" si="18"/>
        <v>24.228571428571385</v>
      </c>
      <c r="AA32" s="1">
        <f t="shared" si="19"/>
        <v>0.1961196034645393</v>
      </c>
      <c r="AB32" s="1">
        <f t="shared" si="20"/>
        <v>21.196428571428459</v>
      </c>
      <c r="AC32">
        <f t="shared" si="21"/>
        <v>12.5</v>
      </c>
      <c r="AD32">
        <f t="shared" si="22"/>
        <v>21.241955036766324</v>
      </c>
      <c r="AE32" s="1">
        <f t="shared" si="23"/>
        <v>23.879166666666617</v>
      </c>
      <c r="AF32" s="1">
        <f t="shared" si="24"/>
        <v>0.26637829656690332</v>
      </c>
      <c r="AG32" s="1">
        <f t="shared" si="25"/>
        <v>21.508333333333226</v>
      </c>
      <c r="AH32">
        <f t="shared" si="26"/>
        <v>10</v>
      </c>
      <c r="AI32">
        <f t="shared" si="27"/>
        <v>21.453395346968424</v>
      </c>
      <c r="AJ32" s="1">
        <f t="shared" si="28"/>
        <v>23.568749999999937</v>
      </c>
      <c r="AK32" s="1">
        <f t="shared" si="29"/>
        <v>0.32785465303147188</v>
      </c>
      <c r="AL32" s="1">
        <f t="shared" si="30"/>
        <v>21.781249999999897</v>
      </c>
      <c r="AM32">
        <f t="shared" si="31"/>
        <v>7.5</v>
      </c>
      <c r="AN32">
        <f t="shared" si="32"/>
        <v>21.639960326558519</v>
      </c>
      <c r="AO32" s="1">
        <f t="shared" si="33"/>
        <v>23.290441176470519</v>
      </c>
      <c r="AP32" s="1">
        <f t="shared" si="34"/>
        <v>0.38209849697079706</v>
      </c>
      <c r="AQ32" s="1">
        <f t="shared" si="35"/>
        <v>22.022058823529317</v>
      </c>
      <c r="AR32">
        <v>5</v>
      </c>
      <c r="AS32">
        <f t="shared" si="36"/>
        <v>21.805795863971937</v>
      </c>
      <c r="AT32" s="1">
        <f t="shared" si="37"/>
        <v>23.03888888888882</v>
      </c>
      <c r="AU32" s="1">
        <f t="shared" si="38"/>
        <v>0.43031524713908609</v>
      </c>
      <c r="AV32" s="1">
        <f t="shared" si="39"/>
        <v>22.236111111111022</v>
      </c>
      <c r="AW32">
        <v>2.5</v>
      </c>
      <c r="AX32">
        <f t="shared" si="40"/>
        <v>21.954175029026047</v>
      </c>
      <c r="AY32" s="1">
        <f t="shared" si="41"/>
        <v>22.80986842105256</v>
      </c>
      <c r="AZ32" s="1">
        <f t="shared" si="42"/>
        <v>0.47345654992123948</v>
      </c>
      <c r="BA32" s="1">
        <f t="shared" si="43"/>
        <v>22.427631578947285</v>
      </c>
      <c r="BB32">
        <v>0</v>
      </c>
      <c r="BC32">
        <f t="shared" si="44"/>
        <v>22.087716277574742</v>
      </c>
      <c r="BD32" s="1">
        <f t="shared" si="45"/>
        <v>22.59999999999992</v>
      </c>
      <c r="BE32" s="1">
        <f t="shared" si="46"/>
        <v>0.5122837224251775</v>
      </c>
      <c r="BF32" s="1">
        <f t="shared" si="47"/>
        <v>22.59999999999992</v>
      </c>
    </row>
    <row r="33" spans="5:58">
      <c r="E33">
        <f t="shared" si="48"/>
        <v>98.099999999999824</v>
      </c>
      <c r="F33">
        <f t="shared" si="49"/>
        <v>50</v>
      </c>
      <c r="G33">
        <f t="shared" si="50"/>
        <v>25</v>
      </c>
      <c r="H33">
        <f t="shared" si="0"/>
        <v>19.424999999999823</v>
      </c>
      <c r="I33">
        <f t="shared" si="1"/>
        <v>22.5</v>
      </c>
      <c r="J33">
        <f t="shared" si="2"/>
        <v>20.098004950465327</v>
      </c>
      <c r="K33" s="1">
        <f t="shared" si="3"/>
        <v>25.626136363636348</v>
      </c>
      <c r="L33" s="1">
        <f t="shared" si="4"/>
        <v>-8.664131410185727E-2</v>
      </c>
      <c r="M33" s="1">
        <f t="shared" si="5"/>
        <v>20.01136363636347</v>
      </c>
      <c r="N33">
        <f t="shared" si="6"/>
        <v>20</v>
      </c>
      <c r="O33">
        <f t="shared" si="7"/>
        <v>20.475254537926553</v>
      </c>
      <c r="P33" s="1">
        <f t="shared" si="8"/>
        <v>25.099999999999969</v>
      </c>
      <c r="Q33" s="1">
        <f t="shared" si="9"/>
        <v>2.4745462073297496E-2</v>
      </c>
      <c r="R33" s="1">
        <f t="shared" si="10"/>
        <v>20.499999999999851</v>
      </c>
      <c r="S33">
        <f t="shared" si="11"/>
        <v>17.5</v>
      </c>
      <c r="T33">
        <f t="shared" si="12"/>
        <v>20.794465727316815</v>
      </c>
      <c r="U33" s="1">
        <f t="shared" si="13"/>
        <v>24.649038461538417</v>
      </c>
      <c r="V33" s="1">
        <f t="shared" si="14"/>
        <v>0.1189958111445823</v>
      </c>
      <c r="W33" s="1">
        <f t="shared" si="15"/>
        <v>20.913461538461398</v>
      </c>
      <c r="X33">
        <f t="shared" si="16"/>
        <v>15</v>
      </c>
      <c r="Y33">
        <f t="shared" si="17"/>
        <v>21.068075318222764</v>
      </c>
      <c r="Z33" s="1">
        <f t="shared" si="18"/>
        <v>24.25714285714281</v>
      </c>
      <c r="AA33" s="1">
        <f t="shared" si="19"/>
        <v>0.19978182463425501</v>
      </c>
      <c r="AB33" s="1">
        <f t="shared" si="20"/>
        <v>21.267857142857018</v>
      </c>
      <c r="AC33">
        <f t="shared" si="21"/>
        <v>12.5</v>
      </c>
      <c r="AD33">
        <f t="shared" si="22"/>
        <v>21.305203630341243</v>
      </c>
      <c r="AE33" s="1">
        <f t="shared" si="23"/>
        <v>23.912499999999937</v>
      </c>
      <c r="AF33" s="1">
        <f t="shared" si="24"/>
        <v>0.26979636965863801</v>
      </c>
      <c r="AG33" s="1">
        <f t="shared" si="25"/>
        <v>21.574999999999882</v>
      </c>
      <c r="AH33">
        <f t="shared" si="26"/>
        <v>10</v>
      </c>
      <c r="AI33">
        <f t="shared" si="27"/>
        <v>21.512690903444913</v>
      </c>
      <c r="AJ33" s="1">
        <f t="shared" si="28"/>
        <v>23.606249999999928</v>
      </c>
      <c r="AK33" s="1">
        <f t="shared" si="29"/>
        <v>0.33105909655497312</v>
      </c>
      <c r="AL33" s="1">
        <f t="shared" si="30"/>
        <v>21.843749999999886</v>
      </c>
      <c r="AM33">
        <f t="shared" si="31"/>
        <v>7.5</v>
      </c>
      <c r="AN33">
        <f t="shared" si="32"/>
        <v>21.695767909124626</v>
      </c>
      <c r="AO33" s="1">
        <f t="shared" si="33"/>
        <v>23.331617647058749</v>
      </c>
      <c r="AP33" s="1">
        <f t="shared" si="34"/>
        <v>0.38511444381644527</v>
      </c>
      <c r="AQ33" s="1">
        <f t="shared" si="35"/>
        <v>22.080882352941071</v>
      </c>
      <c r="AR33">
        <v>5</v>
      </c>
      <c r="AS33">
        <f t="shared" si="36"/>
        <v>21.858503025284371</v>
      </c>
      <c r="AT33" s="1">
        <f t="shared" si="37"/>
        <v>23.083333333333258</v>
      </c>
      <c r="AU33" s="1">
        <f t="shared" si="38"/>
        <v>0.43316364138219832</v>
      </c>
      <c r="AV33" s="1">
        <f t="shared" si="39"/>
        <v>22.291666666666568</v>
      </c>
      <c r="AW33">
        <v>2.5</v>
      </c>
      <c r="AX33">
        <f t="shared" si="40"/>
        <v>22.004108129216775</v>
      </c>
      <c r="AY33" s="1">
        <f t="shared" si="41"/>
        <v>22.857236842105181</v>
      </c>
      <c r="AZ33" s="1">
        <f t="shared" si="42"/>
        <v>0.47615502867787213</v>
      </c>
      <c r="BA33" s="1">
        <f t="shared" si="43"/>
        <v>22.480263157894647</v>
      </c>
      <c r="BB33">
        <v>0</v>
      </c>
      <c r="BC33">
        <f t="shared" si="44"/>
        <v>22.135152722755933</v>
      </c>
      <c r="BD33" s="1">
        <f t="shared" si="45"/>
        <v>22.649999999999913</v>
      </c>
      <c r="BE33" s="1">
        <f t="shared" si="46"/>
        <v>0.5148472772439785</v>
      </c>
      <c r="BF33" s="1">
        <f t="shared" si="47"/>
        <v>22.649999999999913</v>
      </c>
    </row>
    <row r="34" spans="5:58">
      <c r="E34">
        <f t="shared" si="48"/>
        <v>98.199999999999818</v>
      </c>
      <c r="F34">
        <f t="shared" si="49"/>
        <v>50</v>
      </c>
      <c r="G34">
        <f t="shared" si="50"/>
        <v>25</v>
      </c>
      <c r="H34">
        <f t="shared" si="0"/>
        <v>19.524999999999817</v>
      </c>
      <c r="I34">
        <f t="shared" si="1"/>
        <v>22.5</v>
      </c>
      <c r="J34">
        <f t="shared" si="2"/>
        <v>20.184253032612958</v>
      </c>
      <c r="K34" s="1">
        <f t="shared" si="3"/>
        <v>25.635227272727256</v>
      </c>
      <c r="L34" s="1">
        <f t="shared" si="4"/>
        <v>-8.1980305340400919E-2</v>
      </c>
      <c r="M34" s="1">
        <f t="shared" si="5"/>
        <v>20.102272727272556</v>
      </c>
      <c r="N34">
        <f t="shared" si="6"/>
        <v>20</v>
      </c>
      <c r="O34">
        <f t="shared" si="7"/>
        <v>20.554315279895217</v>
      </c>
      <c r="P34" s="1">
        <f t="shared" si="8"/>
        <v>25.116666666666639</v>
      </c>
      <c r="Q34" s="1">
        <f t="shared" si="9"/>
        <v>2.9018053437965818E-2</v>
      </c>
      <c r="R34" s="1">
        <f t="shared" si="10"/>
        <v>20.583333333333183</v>
      </c>
      <c r="S34">
        <f t="shared" si="11"/>
        <v>17.5</v>
      </c>
      <c r="T34">
        <f t="shared" si="12"/>
        <v>20.867444873749427</v>
      </c>
      <c r="U34" s="1">
        <f t="shared" si="13"/>
        <v>24.672115384615342</v>
      </c>
      <c r="V34" s="1">
        <f t="shared" si="14"/>
        <v>0.12293974163504537</v>
      </c>
      <c r="W34" s="1">
        <f t="shared" si="15"/>
        <v>20.990384615384471</v>
      </c>
      <c r="X34">
        <f t="shared" si="16"/>
        <v>15</v>
      </c>
      <c r="Y34">
        <f t="shared" si="17"/>
        <v>21.135841668481618</v>
      </c>
      <c r="Z34" s="1">
        <f t="shared" si="18"/>
        <v>24.285714285714235</v>
      </c>
      <c r="AA34" s="1">
        <f t="shared" si="19"/>
        <v>0.20344404580397071</v>
      </c>
      <c r="AB34" s="1">
        <f t="shared" si="20"/>
        <v>21.339285714285587</v>
      </c>
      <c r="AC34">
        <f t="shared" si="21"/>
        <v>12.5</v>
      </c>
      <c r="AD34">
        <f t="shared" si="22"/>
        <v>21.368452223916176</v>
      </c>
      <c r="AE34" s="1">
        <f t="shared" si="23"/>
        <v>23.945833333333276</v>
      </c>
      <c r="AF34" s="1">
        <f t="shared" si="24"/>
        <v>0.27321444275037265</v>
      </c>
      <c r="AG34" s="1">
        <f t="shared" si="25"/>
        <v>21.641666666666548</v>
      </c>
      <c r="AH34">
        <f t="shared" si="26"/>
        <v>10</v>
      </c>
      <c r="AI34">
        <f t="shared" si="27"/>
        <v>21.571986459921412</v>
      </c>
      <c r="AJ34" s="1">
        <f t="shared" si="28"/>
        <v>23.643749999999933</v>
      </c>
      <c r="AK34" s="1">
        <f t="shared" si="29"/>
        <v>0.33426354007847436</v>
      </c>
      <c r="AL34" s="1">
        <f t="shared" si="30"/>
        <v>21.906249999999886</v>
      </c>
      <c r="AM34">
        <f t="shared" si="31"/>
        <v>7.5</v>
      </c>
      <c r="AN34">
        <f t="shared" si="32"/>
        <v>21.75157549169074</v>
      </c>
      <c r="AO34" s="1">
        <f t="shared" si="33"/>
        <v>23.372794117646979</v>
      </c>
      <c r="AP34" s="1">
        <f t="shared" si="34"/>
        <v>0.38813039066209354</v>
      </c>
      <c r="AQ34" s="1">
        <f t="shared" si="35"/>
        <v>22.139705882352835</v>
      </c>
      <c r="AR34">
        <v>5</v>
      </c>
      <c r="AS34">
        <f t="shared" si="36"/>
        <v>21.911210186596815</v>
      </c>
      <c r="AT34" s="1">
        <f t="shared" si="37"/>
        <v>23.127777777777702</v>
      </c>
      <c r="AU34" s="1">
        <f t="shared" si="38"/>
        <v>0.43601203562531055</v>
      </c>
      <c r="AV34" s="1">
        <f t="shared" si="39"/>
        <v>22.347222222222126</v>
      </c>
      <c r="AW34">
        <v>2.5</v>
      </c>
      <c r="AX34">
        <f t="shared" si="40"/>
        <v>22.05404122940751</v>
      </c>
      <c r="AY34" s="1">
        <f t="shared" si="41"/>
        <v>22.904605263157816</v>
      </c>
      <c r="AZ34" s="1">
        <f t="shared" si="42"/>
        <v>0.47885350743450478</v>
      </c>
      <c r="BA34" s="1">
        <f t="shared" si="43"/>
        <v>22.532894736842014</v>
      </c>
      <c r="BB34">
        <v>0</v>
      </c>
      <c r="BC34">
        <f t="shared" si="44"/>
        <v>22.182589167937131</v>
      </c>
      <c r="BD34" s="1">
        <f t="shared" si="45"/>
        <v>22.69999999999991</v>
      </c>
      <c r="BE34" s="1">
        <f t="shared" si="46"/>
        <v>0.51741083206277949</v>
      </c>
      <c r="BF34" s="1">
        <f t="shared" si="47"/>
        <v>22.69999999999991</v>
      </c>
    </row>
    <row r="35" spans="5:58">
      <c r="E35">
        <f t="shared" si="48"/>
        <v>98.299999999999812</v>
      </c>
      <c r="F35">
        <f t="shared" si="49"/>
        <v>50</v>
      </c>
      <c r="G35">
        <f t="shared" si="50"/>
        <v>25</v>
      </c>
      <c r="H35">
        <f t="shared" si="0"/>
        <v>19.624999999999812</v>
      </c>
      <c r="I35">
        <f t="shared" si="1"/>
        <v>22.5</v>
      </c>
      <c r="J35">
        <f t="shared" si="2"/>
        <v>20.270501114760592</v>
      </c>
      <c r="K35" s="1">
        <f t="shared" si="3"/>
        <v>25.644318181818164</v>
      </c>
      <c r="L35" s="1">
        <f t="shared" si="4"/>
        <v>-7.7319296578944569E-2</v>
      </c>
      <c r="M35" s="1">
        <f t="shared" si="5"/>
        <v>20.193181818181646</v>
      </c>
      <c r="N35">
        <f t="shared" si="6"/>
        <v>20</v>
      </c>
      <c r="O35">
        <f t="shared" si="7"/>
        <v>20.633376021863882</v>
      </c>
      <c r="P35" s="1">
        <f t="shared" si="8"/>
        <v>25.133333333333304</v>
      </c>
      <c r="Q35" s="1">
        <f t="shared" si="9"/>
        <v>3.3290644802634148E-2</v>
      </c>
      <c r="R35" s="1">
        <f t="shared" si="10"/>
        <v>20.666666666666515</v>
      </c>
      <c r="S35">
        <f t="shared" si="11"/>
        <v>17.5</v>
      </c>
      <c r="T35">
        <f t="shared" si="12"/>
        <v>20.940424020182039</v>
      </c>
      <c r="U35" s="1">
        <f t="shared" si="13"/>
        <v>24.695192307692263</v>
      </c>
      <c r="V35" s="1">
        <f t="shared" si="14"/>
        <v>0.12688367212550844</v>
      </c>
      <c r="W35" s="1">
        <f t="shared" si="15"/>
        <v>21.067307692307548</v>
      </c>
      <c r="X35">
        <f t="shared" si="16"/>
        <v>15</v>
      </c>
      <c r="Y35">
        <f t="shared" si="17"/>
        <v>21.203608018740471</v>
      </c>
      <c r="Z35" s="1">
        <f t="shared" si="18"/>
        <v>24.314285714285667</v>
      </c>
      <c r="AA35" s="1">
        <f t="shared" si="19"/>
        <v>0.20710626697368642</v>
      </c>
      <c r="AB35" s="1">
        <f t="shared" si="20"/>
        <v>21.410714285714157</v>
      </c>
      <c r="AC35">
        <f t="shared" si="21"/>
        <v>12.5</v>
      </c>
      <c r="AD35">
        <f t="shared" si="22"/>
        <v>21.431700817491105</v>
      </c>
      <c r="AE35" s="1">
        <f t="shared" si="23"/>
        <v>23.979166666666607</v>
      </c>
      <c r="AF35" s="1">
        <f t="shared" si="24"/>
        <v>0.2766325158421073</v>
      </c>
      <c r="AG35" s="1">
        <f t="shared" si="25"/>
        <v>21.708333333333211</v>
      </c>
      <c r="AH35">
        <f t="shared" si="26"/>
        <v>10</v>
      </c>
      <c r="AI35">
        <f t="shared" si="27"/>
        <v>21.631282016397908</v>
      </c>
      <c r="AJ35" s="1">
        <f t="shared" si="28"/>
        <v>23.681249999999931</v>
      </c>
      <c r="AK35" s="1">
        <f t="shared" si="29"/>
        <v>0.33746798360197561</v>
      </c>
      <c r="AL35" s="1">
        <f t="shared" si="30"/>
        <v>21.968749999999883</v>
      </c>
      <c r="AM35">
        <f t="shared" si="31"/>
        <v>7.5</v>
      </c>
      <c r="AN35">
        <f t="shared" si="32"/>
        <v>21.807383074256858</v>
      </c>
      <c r="AO35" s="1">
        <f t="shared" si="33"/>
        <v>23.41397058823522</v>
      </c>
      <c r="AP35" s="1">
        <f t="shared" si="34"/>
        <v>0.39114633750774175</v>
      </c>
      <c r="AQ35" s="1">
        <f t="shared" si="35"/>
        <v>22.1985294117646</v>
      </c>
      <c r="AR35">
        <v>5</v>
      </c>
      <c r="AS35">
        <f t="shared" si="36"/>
        <v>21.963917347909256</v>
      </c>
      <c r="AT35" s="1">
        <f t="shared" si="37"/>
        <v>23.172222222222143</v>
      </c>
      <c r="AU35" s="1">
        <f t="shared" si="38"/>
        <v>0.43886042986842277</v>
      </c>
      <c r="AV35" s="1">
        <f t="shared" si="39"/>
        <v>22.402777777777679</v>
      </c>
      <c r="AW35">
        <v>2.5</v>
      </c>
      <c r="AX35">
        <f t="shared" si="40"/>
        <v>22.103974329598241</v>
      </c>
      <c r="AY35" s="1">
        <f t="shared" si="41"/>
        <v>22.95197368421044</v>
      </c>
      <c r="AZ35" s="1">
        <f t="shared" si="42"/>
        <v>0.48155198619113737</v>
      </c>
      <c r="BA35" s="1">
        <f t="shared" si="43"/>
        <v>22.58552631578938</v>
      </c>
      <c r="BB35">
        <v>0</v>
      </c>
      <c r="BC35">
        <f t="shared" si="44"/>
        <v>22.230025613118329</v>
      </c>
      <c r="BD35" s="1">
        <f t="shared" si="45"/>
        <v>22.749999999999908</v>
      </c>
      <c r="BE35" s="1">
        <f t="shared" si="46"/>
        <v>0.51997438688158049</v>
      </c>
      <c r="BF35" s="1">
        <f t="shared" si="47"/>
        <v>22.749999999999908</v>
      </c>
    </row>
    <row r="36" spans="5:58">
      <c r="E36">
        <f t="shared" si="48"/>
        <v>98.399999999999807</v>
      </c>
      <c r="F36">
        <f t="shared" si="49"/>
        <v>50</v>
      </c>
      <c r="G36">
        <f t="shared" si="50"/>
        <v>25</v>
      </c>
      <c r="H36">
        <f t="shared" si="0"/>
        <v>19.724999999999806</v>
      </c>
      <c r="I36">
        <f t="shared" si="1"/>
        <v>22.5</v>
      </c>
      <c r="J36">
        <f t="shared" si="2"/>
        <v>20.356749196908211</v>
      </c>
      <c r="K36" s="1">
        <f t="shared" si="3"/>
        <v>25.653409090909072</v>
      </c>
      <c r="L36" s="1">
        <f t="shared" si="4"/>
        <v>-7.2658287817488204E-2</v>
      </c>
      <c r="M36" s="1">
        <f t="shared" si="5"/>
        <v>20.284090909090722</v>
      </c>
      <c r="N36">
        <f t="shared" si="6"/>
        <v>20</v>
      </c>
      <c r="O36">
        <f t="shared" si="7"/>
        <v>20.712436763832532</v>
      </c>
      <c r="P36" s="1">
        <f t="shared" si="8"/>
        <v>25.14999999999997</v>
      </c>
      <c r="Q36" s="1">
        <f t="shared" si="9"/>
        <v>3.756323616730247E-2</v>
      </c>
      <c r="R36" s="1">
        <f t="shared" si="10"/>
        <v>20.749999999999833</v>
      </c>
      <c r="S36">
        <f t="shared" si="11"/>
        <v>17.5</v>
      </c>
      <c r="T36">
        <f t="shared" si="12"/>
        <v>21.013403166614648</v>
      </c>
      <c r="U36" s="1">
        <f t="shared" si="13"/>
        <v>24.718269230769184</v>
      </c>
      <c r="V36" s="1">
        <f t="shared" si="14"/>
        <v>0.13082760261597151</v>
      </c>
      <c r="W36" s="1">
        <f t="shared" si="15"/>
        <v>21.144230769230621</v>
      </c>
      <c r="X36">
        <f t="shared" si="16"/>
        <v>15</v>
      </c>
      <c r="Y36">
        <f t="shared" si="17"/>
        <v>21.271374368999318</v>
      </c>
      <c r="Z36" s="1">
        <f t="shared" si="18"/>
        <v>24.342857142857092</v>
      </c>
      <c r="AA36" s="1">
        <f t="shared" si="19"/>
        <v>0.21076848814340213</v>
      </c>
      <c r="AB36" s="1">
        <f t="shared" si="20"/>
        <v>21.482142857142719</v>
      </c>
      <c r="AC36">
        <f t="shared" si="21"/>
        <v>12.5</v>
      </c>
      <c r="AD36">
        <f t="shared" si="22"/>
        <v>21.494949411066028</v>
      </c>
      <c r="AE36" s="1">
        <f t="shared" si="23"/>
        <v>24.012499999999935</v>
      </c>
      <c r="AF36" s="1">
        <f t="shared" si="24"/>
        <v>0.28005058893384199</v>
      </c>
      <c r="AG36" s="1">
        <f t="shared" si="25"/>
        <v>21.774999999999871</v>
      </c>
      <c r="AH36">
        <f t="shared" si="26"/>
        <v>10</v>
      </c>
      <c r="AI36">
        <f t="shared" si="27"/>
        <v>21.690577572874396</v>
      </c>
      <c r="AJ36" s="1">
        <f t="shared" si="28"/>
        <v>23.718749999999922</v>
      </c>
      <c r="AK36" s="1">
        <f t="shared" si="29"/>
        <v>0.34067242712547685</v>
      </c>
      <c r="AL36" s="1">
        <f t="shared" si="30"/>
        <v>22.031249999999872</v>
      </c>
      <c r="AM36">
        <f t="shared" si="31"/>
        <v>7.5</v>
      </c>
      <c r="AN36">
        <f t="shared" si="32"/>
        <v>21.863190656822962</v>
      </c>
      <c r="AO36" s="1">
        <f t="shared" si="33"/>
        <v>23.455147058823446</v>
      </c>
      <c r="AP36" s="1">
        <f t="shared" si="34"/>
        <v>0.39416228435339001</v>
      </c>
      <c r="AQ36" s="1">
        <f t="shared" si="35"/>
        <v>22.25735294117635</v>
      </c>
      <c r="AR36">
        <v>5</v>
      </c>
      <c r="AS36">
        <f t="shared" si="36"/>
        <v>22.016624509221689</v>
      </c>
      <c r="AT36" s="1">
        <f t="shared" si="37"/>
        <v>23.21666666666658</v>
      </c>
      <c r="AU36" s="1">
        <f t="shared" si="38"/>
        <v>0.44170882411153495</v>
      </c>
      <c r="AV36" s="1">
        <f t="shared" si="39"/>
        <v>22.458333333333226</v>
      </c>
      <c r="AW36">
        <v>2.5</v>
      </c>
      <c r="AX36">
        <f t="shared" si="40"/>
        <v>22.153907429788969</v>
      </c>
      <c r="AY36" s="1">
        <f t="shared" si="41"/>
        <v>22.999342105263064</v>
      </c>
      <c r="AZ36" s="1">
        <f t="shared" si="42"/>
        <v>0.48425046494777002</v>
      </c>
      <c r="BA36" s="1">
        <f t="shared" si="43"/>
        <v>22.638157894736739</v>
      </c>
      <c r="BB36">
        <v>0</v>
      </c>
      <c r="BC36">
        <f t="shared" si="44"/>
        <v>22.27746205829952</v>
      </c>
      <c r="BD36" s="1">
        <f t="shared" si="45"/>
        <v>22.799999999999901</v>
      </c>
      <c r="BE36" s="1">
        <f t="shared" si="46"/>
        <v>0.52253794170038148</v>
      </c>
      <c r="BF36" s="1">
        <f t="shared" si="47"/>
        <v>22.799999999999901</v>
      </c>
    </row>
    <row r="37" spans="5:58">
      <c r="E37">
        <f t="shared" si="48"/>
        <v>98.499999999999801</v>
      </c>
      <c r="F37">
        <f t="shared" si="49"/>
        <v>50</v>
      </c>
      <c r="G37">
        <f t="shared" si="50"/>
        <v>25</v>
      </c>
      <c r="H37">
        <f t="shared" si="0"/>
        <v>19.8249999999998</v>
      </c>
      <c r="I37">
        <f t="shared" si="1"/>
        <v>22.5</v>
      </c>
      <c r="J37">
        <f t="shared" si="2"/>
        <v>20.442997279055845</v>
      </c>
      <c r="K37" s="1">
        <f t="shared" si="3"/>
        <v>25.662499999999984</v>
      </c>
      <c r="L37" s="1">
        <f t="shared" si="4"/>
        <v>-6.7997279056031854E-2</v>
      </c>
      <c r="M37" s="1">
        <f t="shared" si="5"/>
        <v>20.374999999999812</v>
      </c>
      <c r="N37">
        <f t="shared" si="6"/>
        <v>20</v>
      </c>
      <c r="O37">
        <f t="shared" si="7"/>
        <v>20.791497505801196</v>
      </c>
      <c r="P37" s="1">
        <f t="shared" si="8"/>
        <v>25.166666666666636</v>
      </c>
      <c r="Q37" s="1">
        <f t="shared" si="9"/>
        <v>4.1835827531970793E-2</v>
      </c>
      <c r="R37" s="1">
        <f t="shared" si="10"/>
        <v>20.833333333333165</v>
      </c>
      <c r="S37">
        <f t="shared" si="11"/>
        <v>17.5</v>
      </c>
      <c r="T37">
        <f t="shared" si="12"/>
        <v>21.08638231304726</v>
      </c>
      <c r="U37" s="1">
        <f t="shared" si="13"/>
        <v>24.741346153846109</v>
      </c>
      <c r="V37" s="1">
        <f t="shared" si="14"/>
        <v>0.13477153310643458</v>
      </c>
      <c r="W37" s="1">
        <f t="shared" si="15"/>
        <v>21.221153846153694</v>
      </c>
      <c r="X37">
        <f t="shared" si="16"/>
        <v>15</v>
      </c>
      <c r="Y37">
        <f t="shared" si="17"/>
        <v>21.339140719258172</v>
      </c>
      <c r="Z37" s="1">
        <f t="shared" si="18"/>
        <v>24.371428571428517</v>
      </c>
      <c r="AA37" s="1">
        <f t="shared" si="19"/>
        <v>0.21443070931311783</v>
      </c>
      <c r="AB37" s="1">
        <f t="shared" si="20"/>
        <v>21.553571428571288</v>
      </c>
      <c r="AC37">
        <f t="shared" si="21"/>
        <v>12.5</v>
      </c>
      <c r="AD37">
        <f t="shared" si="22"/>
        <v>21.558198004640957</v>
      </c>
      <c r="AE37" s="1">
        <f t="shared" si="23"/>
        <v>24.045833333333267</v>
      </c>
      <c r="AF37" s="1">
        <f t="shared" si="24"/>
        <v>0.28346866202557663</v>
      </c>
      <c r="AG37" s="1">
        <f t="shared" si="25"/>
        <v>21.841666666666534</v>
      </c>
      <c r="AH37">
        <f t="shared" si="26"/>
        <v>10</v>
      </c>
      <c r="AI37">
        <f t="shared" si="27"/>
        <v>21.749873129350895</v>
      </c>
      <c r="AJ37" s="1">
        <f t="shared" si="28"/>
        <v>23.756249999999927</v>
      </c>
      <c r="AK37" s="1">
        <f t="shared" si="29"/>
        <v>0.34387687064897809</v>
      </c>
      <c r="AL37" s="1">
        <f t="shared" si="30"/>
        <v>22.093749999999872</v>
      </c>
      <c r="AM37">
        <f t="shared" si="31"/>
        <v>7.5</v>
      </c>
      <c r="AN37">
        <f t="shared" si="32"/>
        <v>21.918998239389079</v>
      </c>
      <c r="AO37" s="1">
        <f t="shared" si="33"/>
        <v>23.496323529411683</v>
      </c>
      <c r="AP37" s="1">
        <f t="shared" si="34"/>
        <v>0.39717823119903822</v>
      </c>
      <c r="AQ37" s="1">
        <f t="shared" si="35"/>
        <v>22.316176470588118</v>
      </c>
      <c r="AR37">
        <v>5</v>
      </c>
      <c r="AS37">
        <f t="shared" si="36"/>
        <v>22.069331670534133</v>
      </c>
      <c r="AT37" s="1">
        <f t="shared" si="37"/>
        <v>23.261111111111028</v>
      </c>
      <c r="AU37" s="1">
        <f t="shared" si="38"/>
        <v>0.44455721835464718</v>
      </c>
      <c r="AV37" s="1">
        <f t="shared" si="39"/>
        <v>22.513888888888779</v>
      </c>
      <c r="AW37">
        <v>2.5</v>
      </c>
      <c r="AX37">
        <f t="shared" si="40"/>
        <v>22.203840529979704</v>
      </c>
      <c r="AY37" s="1">
        <f t="shared" si="41"/>
        <v>23.046710526315696</v>
      </c>
      <c r="AZ37" s="1">
        <f t="shared" si="42"/>
        <v>0.48694894370440261</v>
      </c>
      <c r="BA37" s="1">
        <f t="shared" si="43"/>
        <v>22.690789473684106</v>
      </c>
      <c r="BB37">
        <v>0</v>
      </c>
      <c r="BC37">
        <f t="shared" si="44"/>
        <v>22.324898503480718</v>
      </c>
      <c r="BD37" s="1">
        <f t="shared" si="45"/>
        <v>22.849999999999902</v>
      </c>
      <c r="BE37" s="1">
        <f t="shared" si="46"/>
        <v>0.52510149651918248</v>
      </c>
      <c r="BF37" s="1">
        <f t="shared" si="47"/>
        <v>22.849999999999902</v>
      </c>
    </row>
    <row r="38" spans="5:58">
      <c r="E38">
        <f t="shared" si="48"/>
        <v>98.599999999999795</v>
      </c>
      <c r="F38">
        <f t="shared" si="49"/>
        <v>50</v>
      </c>
      <c r="G38">
        <f t="shared" si="50"/>
        <v>25</v>
      </c>
      <c r="H38">
        <f t="shared" si="0"/>
        <v>19.924999999999795</v>
      </c>
      <c r="I38">
        <f t="shared" si="1"/>
        <v>22.5</v>
      </c>
      <c r="J38">
        <f t="shared" si="2"/>
        <v>20.529245361203476</v>
      </c>
      <c r="K38" s="1">
        <f t="shared" si="3"/>
        <v>25.671590909090888</v>
      </c>
      <c r="L38" s="1">
        <f t="shared" si="4"/>
        <v>-6.3336270294574698E-2</v>
      </c>
      <c r="M38" s="1">
        <f t="shared" si="5"/>
        <v>20.465909090908902</v>
      </c>
      <c r="N38">
        <f t="shared" si="6"/>
        <v>20</v>
      </c>
      <c r="O38">
        <f t="shared" si="7"/>
        <v>20.870558247769857</v>
      </c>
      <c r="P38" s="1">
        <f t="shared" si="8"/>
        <v>25.183333333333298</v>
      </c>
      <c r="Q38" s="1">
        <f t="shared" si="9"/>
        <v>4.6108418896639858E-2</v>
      </c>
      <c r="R38" s="1">
        <f t="shared" si="10"/>
        <v>20.916666666666497</v>
      </c>
      <c r="S38">
        <f t="shared" si="11"/>
        <v>17.5</v>
      </c>
      <c r="T38">
        <f t="shared" si="12"/>
        <v>21.159361459479872</v>
      </c>
      <c r="U38" s="1">
        <f t="shared" si="13"/>
        <v>24.76442307692303</v>
      </c>
      <c r="V38" s="1">
        <f t="shared" si="14"/>
        <v>0.13871546359689832</v>
      </c>
      <c r="W38" s="1">
        <f t="shared" si="15"/>
        <v>21.298076923076771</v>
      </c>
      <c r="X38">
        <f t="shared" si="16"/>
        <v>15</v>
      </c>
      <c r="Y38">
        <f t="shared" si="17"/>
        <v>21.406907069517025</v>
      </c>
      <c r="Z38" s="1">
        <f t="shared" si="18"/>
        <v>24.399999999999945</v>
      </c>
      <c r="AA38" s="1">
        <f t="shared" si="19"/>
        <v>0.21809293048283418</v>
      </c>
      <c r="AB38" s="1">
        <f t="shared" si="20"/>
        <v>21.624999999999858</v>
      </c>
      <c r="AC38">
        <f t="shared" si="21"/>
        <v>12.5</v>
      </c>
      <c r="AD38">
        <f t="shared" si="22"/>
        <v>21.621446598215886</v>
      </c>
      <c r="AE38" s="1">
        <f t="shared" si="23"/>
        <v>24.079166666666598</v>
      </c>
      <c r="AF38" s="1">
        <f t="shared" si="24"/>
        <v>0.28688673511731189</v>
      </c>
      <c r="AG38" s="1">
        <f t="shared" si="25"/>
        <v>21.908333333333196</v>
      </c>
      <c r="AH38">
        <f t="shared" si="26"/>
        <v>10</v>
      </c>
      <c r="AI38">
        <f t="shared" si="27"/>
        <v>21.809168685827391</v>
      </c>
      <c r="AJ38" s="1">
        <f t="shared" si="28"/>
        <v>23.793749999999925</v>
      </c>
      <c r="AK38" s="1">
        <f t="shared" si="29"/>
        <v>0.34708131417247989</v>
      </c>
      <c r="AL38" s="1">
        <f t="shared" si="30"/>
        <v>22.156249999999872</v>
      </c>
      <c r="AM38">
        <f t="shared" si="31"/>
        <v>7.5</v>
      </c>
      <c r="AN38">
        <f t="shared" si="32"/>
        <v>21.974805821955194</v>
      </c>
      <c r="AO38" s="1">
        <f t="shared" si="33"/>
        <v>23.537499999999916</v>
      </c>
      <c r="AP38" s="1">
        <f t="shared" si="34"/>
        <v>0.40019417804468699</v>
      </c>
      <c r="AQ38" s="1">
        <f t="shared" si="35"/>
        <v>22.374999999999879</v>
      </c>
      <c r="AR38">
        <v>5</v>
      </c>
      <c r="AS38">
        <f t="shared" si="36"/>
        <v>22.122038831846574</v>
      </c>
      <c r="AT38" s="1">
        <f t="shared" si="37"/>
        <v>23.305555555555468</v>
      </c>
      <c r="AU38" s="1">
        <f t="shared" si="38"/>
        <v>0.44740561259775991</v>
      </c>
      <c r="AV38" s="1">
        <f t="shared" si="39"/>
        <v>22.569444444444333</v>
      </c>
      <c r="AW38">
        <v>2.5</v>
      </c>
      <c r="AX38">
        <f t="shared" si="40"/>
        <v>22.253773630170439</v>
      </c>
      <c r="AY38" s="1">
        <f t="shared" si="41"/>
        <v>23.094078947368327</v>
      </c>
      <c r="AZ38" s="1">
        <f t="shared" si="42"/>
        <v>0.48964742246103571</v>
      </c>
      <c r="BA38" s="1">
        <f t="shared" si="43"/>
        <v>22.743421052631476</v>
      </c>
      <c r="BB38">
        <v>0</v>
      </c>
      <c r="BC38">
        <f t="shared" si="44"/>
        <v>22.372334948661916</v>
      </c>
      <c r="BD38" s="1">
        <f t="shared" si="45"/>
        <v>22.899999999999899</v>
      </c>
      <c r="BE38" s="1">
        <f t="shared" si="46"/>
        <v>0.52766505133798391</v>
      </c>
      <c r="BF38" s="1">
        <f t="shared" si="47"/>
        <v>22.899999999999899</v>
      </c>
    </row>
    <row r="39" spans="5:58">
      <c r="E39">
        <f t="shared" si="48"/>
        <v>98.69999999999979</v>
      </c>
      <c r="F39">
        <f t="shared" si="49"/>
        <v>50</v>
      </c>
      <c r="G39">
        <f t="shared" si="50"/>
        <v>25</v>
      </c>
      <c r="H39">
        <f t="shared" si="0"/>
        <v>20.024999999999789</v>
      </c>
      <c r="I39">
        <f t="shared" si="1"/>
        <v>22.5</v>
      </c>
      <c r="J39">
        <f t="shared" si="2"/>
        <v>20.615493443351109</v>
      </c>
      <c r="K39" s="1">
        <f t="shared" si="3"/>
        <v>25.6806818181818</v>
      </c>
      <c r="L39" s="1">
        <f t="shared" si="4"/>
        <v>-5.8675261533118341E-2</v>
      </c>
      <c r="M39" s="1">
        <f t="shared" si="5"/>
        <v>20.556818181817992</v>
      </c>
      <c r="N39">
        <f t="shared" si="6"/>
        <v>20</v>
      </c>
      <c r="O39">
        <f t="shared" si="7"/>
        <v>20.949618989738521</v>
      </c>
      <c r="P39" s="1">
        <f t="shared" si="8"/>
        <v>25.199999999999967</v>
      </c>
      <c r="Q39" s="1">
        <f t="shared" si="9"/>
        <v>5.0381010261308187E-2</v>
      </c>
      <c r="R39" s="1">
        <f t="shared" si="10"/>
        <v>20.999999999999829</v>
      </c>
      <c r="S39">
        <f t="shared" si="11"/>
        <v>17.5</v>
      </c>
      <c r="T39">
        <f t="shared" si="12"/>
        <v>21.232340605912484</v>
      </c>
      <c r="U39" s="1">
        <f t="shared" si="13"/>
        <v>24.787499999999955</v>
      </c>
      <c r="V39" s="1">
        <f t="shared" si="14"/>
        <v>0.14265939408736139</v>
      </c>
      <c r="W39" s="1">
        <f t="shared" si="15"/>
        <v>21.374999999999844</v>
      </c>
      <c r="X39">
        <f t="shared" si="16"/>
        <v>15</v>
      </c>
      <c r="Y39">
        <f t="shared" si="17"/>
        <v>21.474673419775879</v>
      </c>
      <c r="Z39" s="1">
        <f t="shared" si="18"/>
        <v>24.428571428571374</v>
      </c>
      <c r="AA39" s="1">
        <f t="shared" si="19"/>
        <v>0.22175515165254989</v>
      </c>
      <c r="AB39" s="1">
        <f t="shared" si="20"/>
        <v>21.696428571428427</v>
      </c>
      <c r="AC39">
        <f t="shared" si="21"/>
        <v>12.5</v>
      </c>
      <c r="AD39">
        <f t="shared" si="22"/>
        <v>21.684695191790819</v>
      </c>
      <c r="AE39" s="1">
        <f t="shared" si="23"/>
        <v>24.112499999999933</v>
      </c>
      <c r="AF39" s="1">
        <f t="shared" si="24"/>
        <v>0.29030480820904653</v>
      </c>
      <c r="AG39" s="1">
        <f t="shared" si="25"/>
        <v>21.974999999999866</v>
      </c>
      <c r="AH39">
        <f t="shared" si="26"/>
        <v>10</v>
      </c>
      <c r="AI39">
        <f t="shared" si="27"/>
        <v>21.86846424230389</v>
      </c>
      <c r="AJ39" s="1">
        <f t="shared" si="28"/>
        <v>23.831249999999919</v>
      </c>
      <c r="AK39" s="1">
        <f t="shared" si="29"/>
        <v>0.35028575769598114</v>
      </c>
      <c r="AL39" s="1">
        <f t="shared" si="30"/>
        <v>22.218749999999872</v>
      </c>
      <c r="AM39">
        <f t="shared" si="31"/>
        <v>7.5</v>
      </c>
      <c r="AN39">
        <f t="shared" si="32"/>
        <v>22.030613404521308</v>
      </c>
      <c r="AO39" s="1">
        <f t="shared" si="33"/>
        <v>23.578676470588146</v>
      </c>
      <c r="AP39" s="1">
        <f t="shared" si="34"/>
        <v>0.4032101248903352</v>
      </c>
      <c r="AQ39" s="1">
        <f t="shared" si="35"/>
        <v>22.433823529411644</v>
      </c>
      <c r="AR39">
        <v>5</v>
      </c>
      <c r="AS39">
        <f t="shared" si="36"/>
        <v>22.174745993159018</v>
      </c>
      <c r="AT39" s="1">
        <f t="shared" si="37"/>
        <v>23.349999999999913</v>
      </c>
      <c r="AU39" s="1">
        <f t="shared" si="38"/>
        <v>0.45025400684087213</v>
      </c>
      <c r="AV39" s="1">
        <f t="shared" si="39"/>
        <v>22.62499999999989</v>
      </c>
      <c r="AW39">
        <v>2.5</v>
      </c>
      <c r="AX39">
        <f t="shared" si="40"/>
        <v>22.303706730361174</v>
      </c>
      <c r="AY39" s="1">
        <f t="shared" si="41"/>
        <v>23.141447368420959</v>
      </c>
      <c r="AZ39" s="1">
        <f t="shared" si="42"/>
        <v>0.49234590121766836</v>
      </c>
      <c r="BA39" s="1">
        <f t="shared" si="43"/>
        <v>22.796052631578842</v>
      </c>
      <c r="BB39">
        <v>0</v>
      </c>
      <c r="BC39">
        <f t="shared" si="44"/>
        <v>22.419771393843114</v>
      </c>
      <c r="BD39" s="1">
        <f t="shared" si="45"/>
        <v>22.9499999999999</v>
      </c>
      <c r="BE39" s="1">
        <f t="shared" si="46"/>
        <v>0.53022860615678491</v>
      </c>
      <c r="BF39" s="1">
        <f t="shared" si="47"/>
        <v>22.9499999999999</v>
      </c>
    </row>
    <row r="40" spans="5:58">
      <c r="E40">
        <f t="shared" si="48"/>
        <v>98.799999999999784</v>
      </c>
      <c r="F40">
        <f t="shared" si="49"/>
        <v>50</v>
      </c>
      <c r="G40">
        <f t="shared" si="50"/>
        <v>25</v>
      </c>
      <c r="H40">
        <f t="shared" si="0"/>
        <v>20.124999999999783</v>
      </c>
      <c r="I40">
        <f t="shared" si="1"/>
        <v>22.5</v>
      </c>
      <c r="J40">
        <f t="shared" si="2"/>
        <v>20.701741525498729</v>
      </c>
      <c r="K40" s="1">
        <f t="shared" si="3"/>
        <v>25.689772727272707</v>
      </c>
      <c r="L40" s="1">
        <f t="shared" si="4"/>
        <v>-5.401425277166199E-2</v>
      </c>
      <c r="M40" s="1">
        <f t="shared" si="5"/>
        <v>20.647727272727067</v>
      </c>
      <c r="N40">
        <f t="shared" si="6"/>
        <v>20</v>
      </c>
      <c r="O40">
        <f t="shared" si="7"/>
        <v>21.028679731707172</v>
      </c>
      <c r="P40" s="1">
        <f t="shared" si="8"/>
        <v>25.216666666666629</v>
      </c>
      <c r="Q40" s="1">
        <f t="shared" si="9"/>
        <v>5.465360162597651E-2</v>
      </c>
      <c r="R40" s="1">
        <f t="shared" si="10"/>
        <v>21.083333333333147</v>
      </c>
      <c r="S40">
        <f t="shared" si="11"/>
        <v>17.5</v>
      </c>
      <c r="T40">
        <f t="shared" si="12"/>
        <v>21.305319752345085</v>
      </c>
      <c r="U40" s="1">
        <f t="shared" si="13"/>
        <v>24.810576923076873</v>
      </c>
      <c r="V40" s="1">
        <f t="shared" si="14"/>
        <v>0.14660332457782446</v>
      </c>
      <c r="W40" s="1">
        <f t="shared" si="15"/>
        <v>21.45192307692291</v>
      </c>
      <c r="X40">
        <f t="shared" si="16"/>
        <v>15</v>
      </c>
      <c r="Y40">
        <f t="shared" si="17"/>
        <v>21.542439770034722</v>
      </c>
      <c r="Z40" s="1">
        <f t="shared" si="18"/>
        <v>24.457142857142799</v>
      </c>
      <c r="AA40" s="1">
        <f t="shared" si="19"/>
        <v>0.22541737282226559</v>
      </c>
      <c r="AB40" s="1">
        <f t="shared" si="20"/>
        <v>21.767857142856986</v>
      </c>
      <c r="AC40">
        <f t="shared" si="21"/>
        <v>12.5</v>
      </c>
      <c r="AD40">
        <f t="shared" si="22"/>
        <v>21.747943785365738</v>
      </c>
      <c r="AE40" s="1">
        <f t="shared" si="23"/>
        <v>24.145833333333258</v>
      </c>
      <c r="AF40" s="1">
        <f t="shared" si="24"/>
        <v>0.29372288130078122</v>
      </c>
      <c r="AG40" s="1">
        <f t="shared" si="25"/>
        <v>22.041666666666519</v>
      </c>
      <c r="AH40">
        <f t="shared" si="26"/>
        <v>10</v>
      </c>
      <c r="AI40">
        <f t="shared" si="27"/>
        <v>21.927759798780379</v>
      </c>
      <c r="AJ40" s="1">
        <f t="shared" si="28"/>
        <v>23.868749999999917</v>
      </c>
      <c r="AK40" s="1">
        <f t="shared" si="29"/>
        <v>0.35349020121948238</v>
      </c>
      <c r="AL40" s="1">
        <f t="shared" si="30"/>
        <v>22.281249999999861</v>
      </c>
      <c r="AM40">
        <f t="shared" si="31"/>
        <v>7.5</v>
      </c>
      <c r="AN40">
        <f t="shared" si="32"/>
        <v>22.086420987087415</v>
      </c>
      <c r="AO40" s="1">
        <f t="shared" si="33"/>
        <v>23.619852941176379</v>
      </c>
      <c r="AP40" s="1">
        <f t="shared" si="34"/>
        <v>0.40622607173598341</v>
      </c>
      <c r="AQ40" s="1">
        <f t="shared" si="35"/>
        <v>22.492647058823398</v>
      </c>
      <c r="AR40">
        <v>5</v>
      </c>
      <c r="AS40">
        <f t="shared" si="36"/>
        <v>22.227453154471451</v>
      </c>
      <c r="AT40" s="1">
        <f t="shared" si="37"/>
        <v>23.394444444444346</v>
      </c>
      <c r="AU40" s="1">
        <f t="shared" si="38"/>
        <v>0.45310240108398431</v>
      </c>
      <c r="AV40" s="1">
        <f t="shared" si="39"/>
        <v>22.680555555555436</v>
      </c>
      <c r="AW40">
        <v>2.5</v>
      </c>
      <c r="AX40">
        <f t="shared" si="40"/>
        <v>22.353639830551902</v>
      </c>
      <c r="AY40" s="1">
        <f t="shared" si="41"/>
        <v>23.188815789473583</v>
      </c>
      <c r="AZ40" s="1">
        <f t="shared" si="42"/>
        <v>0.49504437997430095</v>
      </c>
      <c r="BA40" s="1">
        <f t="shared" si="43"/>
        <v>22.848684210526201</v>
      </c>
      <c r="BB40">
        <v>0</v>
      </c>
      <c r="BC40">
        <f t="shared" si="44"/>
        <v>22.467207839024304</v>
      </c>
      <c r="BD40" s="1">
        <f t="shared" si="45"/>
        <v>22.99999999999989</v>
      </c>
      <c r="BE40" s="1">
        <f t="shared" si="46"/>
        <v>0.5327921609755859</v>
      </c>
      <c r="BF40" s="1">
        <f t="shared" si="47"/>
        <v>22.99999999999989</v>
      </c>
    </row>
    <row r="41" spans="5:58">
      <c r="E41">
        <f t="shared" si="48"/>
        <v>98.899999999999778</v>
      </c>
      <c r="F41">
        <f t="shared" si="49"/>
        <v>50</v>
      </c>
      <c r="G41">
        <f t="shared" si="50"/>
        <v>25</v>
      </c>
      <c r="H41">
        <f t="shared" si="0"/>
        <v>20.224999999999778</v>
      </c>
      <c r="I41">
        <f t="shared" si="1"/>
        <v>22.5</v>
      </c>
      <c r="J41">
        <f t="shared" si="2"/>
        <v>20.787989607646363</v>
      </c>
      <c r="K41" s="1">
        <f t="shared" si="3"/>
        <v>25.698863636363615</v>
      </c>
      <c r="L41" s="1">
        <f t="shared" si="4"/>
        <v>-4.9353244010205632E-2</v>
      </c>
      <c r="M41" s="1">
        <f t="shared" si="5"/>
        <v>20.738636363636157</v>
      </c>
      <c r="N41">
        <f t="shared" si="6"/>
        <v>20</v>
      </c>
      <c r="O41">
        <f t="shared" si="7"/>
        <v>21.107740473675836</v>
      </c>
      <c r="P41" s="1">
        <f t="shared" si="8"/>
        <v>25.233333333333299</v>
      </c>
      <c r="Q41" s="1">
        <f t="shared" si="9"/>
        <v>5.8926192990644832E-2</v>
      </c>
      <c r="R41" s="1">
        <f t="shared" si="10"/>
        <v>21.16666666666648</v>
      </c>
      <c r="S41">
        <f t="shared" si="11"/>
        <v>17.5</v>
      </c>
      <c r="T41">
        <f t="shared" si="12"/>
        <v>21.378298898777697</v>
      </c>
      <c r="U41" s="1">
        <f t="shared" si="13"/>
        <v>24.833653846153794</v>
      </c>
      <c r="V41" s="1">
        <f t="shared" si="14"/>
        <v>0.15054725506828753</v>
      </c>
      <c r="W41" s="1">
        <f t="shared" si="15"/>
        <v>21.528846153845983</v>
      </c>
      <c r="X41">
        <f t="shared" si="16"/>
        <v>15</v>
      </c>
      <c r="Y41">
        <f t="shared" si="17"/>
        <v>21.610206120293576</v>
      </c>
      <c r="Z41" s="1">
        <f t="shared" si="18"/>
        <v>24.485714285714224</v>
      </c>
      <c r="AA41" s="1">
        <f t="shared" si="19"/>
        <v>0.2290795939919813</v>
      </c>
      <c r="AB41" s="1">
        <f t="shared" si="20"/>
        <v>21.839285714285555</v>
      </c>
      <c r="AC41">
        <f t="shared" si="21"/>
        <v>12.5</v>
      </c>
      <c r="AD41">
        <f t="shared" si="22"/>
        <v>21.811192378940671</v>
      </c>
      <c r="AE41" s="1">
        <f t="shared" si="23"/>
        <v>24.179166666666596</v>
      </c>
      <c r="AF41" s="1">
        <f t="shared" si="24"/>
        <v>0.29714095439251587</v>
      </c>
      <c r="AG41" s="1">
        <f t="shared" si="25"/>
        <v>22.108333333333185</v>
      </c>
      <c r="AH41">
        <f t="shared" si="26"/>
        <v>10</v>
      </c>
      <c r="AI41">
        <f t="shared" si="27"/>
        <v>21.987055355256874</v>
      </c>
      <c r="AJ41" s="1">
        <f t="shared" si="28"/>
        <v>23.906249999999915</v>
      </c>
      <c r="AK41" s="1">
        <f t="shared" si="29"/>
        <v>0.35669464474298362</v>
      </c>
      <c r="AL41" s="1">
        <f t="shared" si="30"/>
        <v>22.343749999999858</v>
      </c>
      <c r="AM41">
        <f t="shared" si="31"/>
        <v>7.5</v>
      </c>
      <c r="AN41">
        <f t="shared" si="32"/>
        <v>22.142228569653533</v>
      </c>
      <c r="AO41" s="1">
        <f t="shared" si="33"/>
        <v>23.661029411764613</v>
      </c>
      <c r="AP41" s="1">
        <f t="shared" si="34"/>
        <v>0.40924201858163167</v>
      </c>
      <c r="AQ41" s="1">
        <f t="shared" si="35"/>
        <v>22.551470588235166</v>
      </c>
      <c r="AR41">
        <v>5</v>
      </c>
      <c r="AS41">
        <f t="shared" si="36"/>
        <v>22.280160315783892</v>
      </c>
      <c r="AT41" s="1">
        <f t="shared" si="37"/>
        <v>23.438888888888794</v>
      </c>
      <c r="AU41" s="1">
        <f t="shared" si="38"/>
        <v>0.45595079532709654</v>
      </c>
      <c r="AV41" s="1">
        <f t="shared" si="39"/>
        <v>22.73611111111099</v>
      </c>
      <c r="AW41">
        <v>2.5</v>
      </c>
      <c r="AX41">
        <f t="shared" si="40"/>
        <v>22.403572930742637</v>
      </c>
      <c r="AY41" s="1">
        <f t="shared" si="41"/>
        <v>23.236184210526211</v>
      </c>
      <c r="AZ41" s="1">
        <f t="shared" si="42"/>
        <v>0.4977428587309336</v>
      </c>
      <c r="BA41" s="1">
        <f t="shared" si="43"/>
        <v>22.901315789473571</v>
      </c>
      <c r="BB41">
        <v>0</v>
      </c>
      <c r="BC41">
        <f t="shared" si="44"/>
        <v>22.514644284205502</v>
      </c>
      <c r="BD41" s="1">
        <f t="shared" si="45"/>
        <v>23.049999999999891</v>
      </c>
      <c r="BE41" s="1">
        <f t="shared" si="46"/>
        <v>0.5353557157943869</v>
      </c>
      <c r="BF41" s="1">
        <f t="shared" si="47"/>
        <v>23.049999999999891</v>
      </c>
    </row>
    <row r="42" spans="5:58">
      <c r="E42">
        <f t="shared" si="48"/>
        <v>98.999999999999773</v>
      </c>
      <c r="F42">
        <f t="shared" si="49"/>
        <v>50</v>
      </c>
      <c r="G42">
        <f t="shared" si="50"/>
        <v>25</v>
      </c>
      <c r="H42">
        <f t="shared" si="0"/>
        <v>20.324999999999772</v>
      </c>
      <c r="I42">
        <f t="shared" si="1"/>
        <v>22.5</v>
      </c>
      <c r="J42">
        <f t="shared" si="2"/>
        <v>20.874237689793993</v>
      </c>
      <c r="K42" s="1">
        <f t="shared" si="3"/>
        <v>25.707954545454523</v>
      </c>
      <c r="L42" s="1">
        <f t="shared" si="4"/>
        <v>-4.4692235248749282E-2</v>
      </c>
      <c r="M42" s="1">
        <f t="shared" si="5"/>
        <v>20.829545454545244</v>
      </c>
      <c r="N42">
        <f t="shared" si="6"/>
        <v>20</v>
      </c>
      <c r="O42">
        <f t="shared" si="7"/>
        <v>21.1868012156445</v>
      </c>
      <c r="P42" s="1">
        <f t="shared" si="8"/>
        <v>25.249999999999964</v>
      </c>
      <c r="Q42" s="1">
        <f t="shared" si="9"/>
        <v>6.3198784355313162E-2</v>
      </c>
      <c r="R42" s="1">
        <f t="shared" si="10"/>
        <v>21.249999999999815</v>
      </c>
      <c r="S42">
        <f t="shared" si="11"/>
        <v>17.5</v>
      </c>
      <c r="T42">
        <f t="shared" si="12"/>
        <v>21.451278045210309</v>
      </c>
      <c r="U42" s="1">
        <f t="shared" si="13"/>
        <v>24.856730769230715</v>
      </c>
      <c r="V42" s="1">
        <f t="shared" si="14"/>
        <v>0.1544911855587506</v>
      </c>
      <c r="W42" s="1">
        <f t="shared" si="15"/>
        <v>21.605769230769059</v>
      </c>
      <c r="X42">
        <f t="shared" si="16"/>
        <v>15</v>
      </c>
      <c r="Y42">
        <f t="shared" si="17"/>
        <v>21.677972470552433</v>
      </c>
      <c r="Z42" s="1">
        <f t="shared" si="18"/>
        <v>24.514285714285656</v>
      </c>
      <c r="AA42" s="1">
        <f t="shared" si="19"/>
        <v>0.23274181516169701</v>
      </c>
      <c r="AB42" s="1">
        <f t="shared" si="20"/>
        <v>21.910714285714128</v>
      </c>
      <c r="AC42">
        <f t="shared" si="21"/>
        <v>12.5</v>
      </c>
      <c r="AD42">
        <f t="shared" si="22"/>
        <v>21.8744409725156</v>
      </c>
      <c r="AE42" s="1">
        <f t="shared" si="23"/>
        <v>24.212499999999924</v>
      </c>
      <c r="AF42" s="1">
        <f t="shared" si="24"/>
        <v>0.30055902748425051</v>
      </c>
      <c r="AG42" s="1">
        <f t="shared" si="25"/>
        <v>22.174999999999851</v>
      </c>
      <c r="AH42">
        <f t="shared" si="26"/>
        <v>10</v>
      </c>
      <c r="AI42">
        <f t="shared" si="27"/>
        <v>22.046350911733374</v>
      </c>
      <c r="AJ42" s="1">
        <f t="shared" si="28"/>
        <v>23.943749999999913</v>
      </c>
      <c r="AK42" s="1">
        <f t="shared" si="29"/>
        <v>0.35989908826648487</v>
      </c>
      <c r="AL42" s="1">
        <f t="shared" si="30"/>
        <v>22.406249999999858</v>
      </c>
      <c r="AM42">
        <f t="shared" si="31"/>
        <v>7.5</v>
      </c>
      <c r="AN42">
        <f t="shared" si="32"/>
        <v>22.198036152219647</v>
      </c>
      <c r="AO42" s="1">
        <f t="shared" si="33"/>
        <v>23.702205882352846</v>
      </c>
      <c r="AP42" s="1">
        <f t="shared" si="34"/>
        <v>0.41225796542727988</v>
      </c>
      <c r="AQ42" s="1">
        <f t="shared" si="35"/>
        <v>22.610294117646927</v>
      </c>
      <c r="AR42">
        <v>5</v>
      </c>
      <c r="AS42">
        <f t="shared" si="36"/>
        <v>22.332867477096336</v>
      </c>
      <c r="AT42" s="1">
        <f t="shared" si="37"/>
        <v>23.483333333333238</v>
      </c>
      <c r="AU42" s="1">
        <f t="shared" si="38"/>
        <v>0.45879918957020877</v>
      </c>
      <c r="AV42" s="1">
        <f t="shared" si="39"/>
        <v>22.791666666666544</v>
      </c>
      <c r="AW42">
        <v>2.5</v>
      </c>
      <c r="AX42">
        <f t="shared" si="40"/>
        <v>22.453506030933372</v>
      </c>
      <c r="AY42" s="1">
        <f t="shared" si="41"/>
        <v>23.283552631578846</v>
      </c>
      <c r="AZ42" s="1">
        <f t="shared" si="42"/>
        <v>0.50044133748756625</v>
      </c>
      <c r="BA42" s="1">
        <f t="shared" si="43"/>
        <v>22.953947368420938</v>
      </c>
      <c r="BB42">
        <v>0</v>
      </c>
      <c r="BC42">
        <f t="shared" si="44"/>
        <v>22.5620807293867</v>
      </c>
      <c r="BD42" s="1">
        <f t="shared" si="45"/>
        <v>23.099999999999888</v>
      </c>
      <c r="BE42" s="1">
        <f t="shared" si="46"/>
        <v>0.53791927061318789</v>
      </c>
      <c r="BF42" s="1">
        <f t="shared" si="47"/>
        <v>23.099999999999888</v>
      </c>
    </row>
    <row r="43" spans="5:58">
      <c r="E43">
        <f t="shared" si="48"/>
        <v>99.099999999999767</v>
      </c>
      <c r="F43">
        <f t="shared" si="49"/>
        <v>50</v>
      </c>
      <c r="G43">
        <f t="shared" si="50"/>
        <v>25</v>
      </c>
      <c r="H43">
        <f t="shared" si="0"/>
        <v>20.424999999999766</v>
      </c>
      <c r="I43">
        <f t="shared" si="1"/>
        <v>22.5</v>
      </c>
      <c r="J43">
        <f t="shared" si="2"/>
        <v>20.960485771941627</v>
      </c>
      <c r="K43" s="1">
        <f t="shared" si="3"/>
        <v>25.717045454545435</v>
      </c>
      <c r="L43" s="1">
        <f t="shared" si="4"/>
        <v>-4.0031226487292924E-2</v>
      </c>
      <c r="M43" s="1">
        <f t="shared" si="5"/>
        <v>20.920454545454334</v>
      </c>
      <c r="N43">
        <f t="shared" si="6"/>
        <v>20</v>
      </c>
      <c r="O43">
        <f t="shared" si="7"/>
        <v>21.265861957613161</v>
      </c>
      <c r="P43" s="1">
        <f t="shared" si="8"/>
        <v>25.26666666666663</v>
      </c>
      <c r="Q43" s="1">
        <f t="shared" si="9"/>
        <v>6.7471375719981491E-2</v>
      </c>
      <c r="R43" s="1">
        <f t="shared" si="10"/>
        <v>21.333333333333144</v>
      </c>
      <c r="S43">
        <f t="shared" si="11"/>
        <v>17.5</v>
      </c>
      <c r="T43">
        <f t="shared" si="12"/>
        <v>21.524257191642921</v>
      </c>
      <c r="U43" s="1">
        <f t="shared" si="13"/>
        <v>24.87980769230764</v>
      </c>
      <c r="V43" s="1">
        <f t="shared" si="14"/>
        <v>0.15843511604921368</v>
      </c>
      <c r="W43" s="1">
        <f t="shared" si="15"/>
        <v>21.682692307692136</v>
      </c>
      <c r="X43">
        <f t="shared" si="16"/>
        <v>15</v>
      </c>
      <c r="Y43">
        <f t="shared" si="17"/>
        <v>21.745738820811287</v>
      </c>
      <c r="Z43" s="1">
        <f t="shared" si="18"/>
        <v>24.542857142857081</v>
      </c>
      <c r="AA43" s="1">
        <f t="shared" si="19"/>
        <v>0.23640403633141271</v>
      </c>
      <c r="AB43" s="1">
        <f t="shared" si="20"/>
        <v>21.982142857142698</v>
      </c>
      <c r="AC43">
        <f t="shared" si="21"/>
        <v>12.5</v>
      </c>
      <c r="AD43">
        <f t="shared" si="22"/>
        <v>21.93768956609053</v>
      </c>
      <c r="AE43" s="1">
        <f t="shared" si="23"/>
        <v>24.245833333333255</v>
      </c>
      <c r="AF43" s="1">
        <f t="shared" si="24"/>
        <v>0.3039771005759852</v>
      </c>
      <c r="AG43" s="1">
        <f t="shared" si="25"/>
        <v>22.241666666666514</v>
      </c>
      <c r="AH43">
        <f t="shared" si="26"/>
        <v>10</v>
      </c>
      <c r="AI43">
        <f t="shared" si="27"/>
        <v>22.105646468209869</v>
      </c>
      <c r="AJ43" s="1">
        <f t="shared" si="28"/>
        <v>23.98124999999991</v>
      </c>
      <c r="AK43" s="1">
        <f t="shared" si="29"/>
        <v>0.36310353178998611</v>
      </c>
      <c r="AL43" s="1">
        <f t="shared" si="30"/>
        <v>22.468749999999854</v>
      </c>
      <c r="AM43">
        <f t="shared" si="31"/>
        <v>7.5</v>
      </c>
      <c r="AN43">
        <f t="shared" si="32"/>
        <v>22.253843734785761</v>
      </c>
      <c r="AO43" s="1">
        <f t="shared" si="33"/>
        <v>23.743382352941083</v>
      </c>
      <c r="AP43" s="1">
        <f t="shared" si="34"/>
        <v>0.41527391227292809</v>
      </c>
      <c r="AQ43" s="1">
        <f t="shared" si="35"/>
        <v>22.669117647058687</v>
      </c>
      <c r="AR43">
        <v>5</v>
      </c>
      <c r="AS43">
        <f t="shared" si="36"/>
        <v>22.385574638408777</v>
      </c>
      <c r="AT43" s="1">
        <f t="shared" si="37"/>
        <v>23.527777777777679</v>
      </c>
      <c r="AU43" s="1">
        <f t="shared" si="38"/>
        <v>0.46164758381332099</v>
      </c>
      <c r="AV43" s="1">
        <f t="shared" si="39"/>
        <v>22.847222222222097</v>
      </c>
      <c r="AW43">
        <v>2.5</v>
      </c>
      <c r="AX43">
        <f t="shared" si="40"/>
        <v>22.503439131124104</v>
      </c>
      <c r="AY43" s="1">
        <f t="shared" si="41"/>
        <v>23.330921052631474</v>
      </c>
      <c r="AZ43" s="1">
        <f t="shared" si="42"/>
        <v>0.5031398162441989</v>
      </c>
      <c r="BA43" s="1">
        <f t="shared" si="43"/>
        <v>23.006578947368304</v>
      </c>
      <c r="BB43">
        <v>0</v>
      </c>
      <c r="BC43">
        <f t="shared" si="44"/>
        <v>22.609517174567898</v>
      </c>
      <c r="BD43" s="1">
        <f t="shared" si="45"/>
        <v>23.149999999999888</v>
      </c>
      <c r="BE43" s="1">
        <f t="shared" si="46"/>
        <v>0.54048282543198889</v>
      </c>
      <c r="BF43" s="1">
        <f t="shared" si="47"/>
        <v>23.149999999999888</v>
      </c>
    </row>
    <row r="44" spans="5:58">
      <c r="E44">
        <f t="shared" si="48"/>
        <v>99.199999999999761</v>
      </c>
      <c r="F44">
        <f t="shared" si="49"/>
        <v>50</v>
      </c>
      <c r="G44">
        <f t="shared" si="50"/>
        <v>25</v>
      </c>
      <c r="H44">
        <f t="shared" si="0"/>
        <v>20.524999999999761</v>
      </c>
      <c r="I44">
        <f t="shared" si="1"/>
        <v>22.5</v>
      </c>
      <c r="J44">
        <f t="shared" si="2"/>
        <v>21.046733854089247</v>
      </c>
      <c r="K44" s="1">
        <f t="shared" si="3"/>
        <v>25.726136363636343</v>
      </c>
      <c r="L44" s="1">
        <f t="shared" si="4"/>
        <v>-3.5370217725836574E-2</v>
      </c>
      <c r="M44" s="1">
        <f t="shared" si="5"/>
        <v>21.011363636363409</v>
      </c>
      <c r="N44">
        <f t="shared" si="6"/>
        <v>20</v>
      </c>
      <c r="O44">
        <f t="shared" si="7"/>
        <v>21.344922699581815</v>
      </c>
      <c r="P44" s="1">
        <f t="shared" si="8"/>
        <v>25.283333333333292</v>
      </c>
      <c r="Q44" s="1">
        <f t="shared" si="9"/>
        <v>7.1743967084649807E-2</v>
      </c>
      <c r="R44" s="1">
        <f t="shared" si="10"/>
        <v>21.416666666666465</v>
      </c>
      <c r="S44">
        <f t="shared" si="11"/>
        <v>17.5</v>
      </c>
      <c r="T44">
        <f t="shared" si="12"/>
        <v>21.597236338075522</v>
      </c>
      <c r="U44" s="1">
        <f t="shared" si="13"/>
        <v>24.902884615384558</v>
      </c>
      <c r="V44" s="1">
        <f t="shared" si="14"/>
        <v>0.16237904653967675</v>
      </c>
      <c r="W44" s="1">
        <f t="shared" si="15"/>
        <v>21.759615384615199</v>
      </c>
      <c r="X44">
        <f t="shared" si="16"/>
        <v>15</v>
      </c>
      <c r="Y44">
        <f t="shared" si="17"/>
        <v>21.81350517107013</v>
      </c>
      <c r="Z44" s="1">
        <f t="shared" si="18"/>
        <v>24.571428571428505</v>
      </c>
      <c r="AA44" s="1">
        <f t="shared" si="19"/>
        <v>0.24006625750112842</v>
      </c>
      <c r="AB44" s="1">
        <f t="shared" si="20"/>
        <v>22.053571428571257</v>
      </c>
      <c r="AC44">
        <f t="shared" si="21"/>
        <v>12.5</v>
      </c>
      <c r="AD44">
        <f t="shared" si="22"/>
        <v>22.000938159665452</v>
      </c>
      <c r="AE44" s="1">
        <f t="shared" si="23"/>
        <v>24.279166666666587</v>
      </c>
      <c r="AF44" s="1">
        <f t="shared" si="24"/>
        <v>0.30739517366771985</v>
      </c>
      <c r="AG44" s="1">
        <f t="shared" si="25"/>
        <v>22.308333333333174</v>
      </c>
      <c r="AH44">
        <f t="shared" si="26"/>
        <v>10</v>
      </c>
      <c r="AI44">
        <f t="shared" si="27"/>
        <v>22.164942024686358</v>
      </c>
      <c r="AJ44" s="1">
        <f t="shared" si="28"/>
        <v>24.018749999999908</v>
      </c>
      <c r="AK44" s="1">
        <f t="shared" si="29"/>
        <v>0.36630797531348736</v>
      </c>
      <c r="AL44" s="1">
        <f t="shared" si="30"/>
        <v>22.531249999999844</v>
      </c>
      <c r="AM44">
        <f t="shared" si="31"/>
        <v>7.5</v>
      </c>
      <c r="AN44">
        <f t="shared" si="32"/>
        <v>22.309651317351868</v>
      </c>
      <c r="AO44" s="1">
        <f t="shared" si="33"/>
        <v>23.784558823529309</v>
      </c>
      <c r="AP44" s="1">
        <f t="shared" si="34"/>
        <v>0.41828985911857636</v>
      </c>
      <c r="AQ44" s="1">
        <f t="shared" si="35"/>
        <v>22.727941176470445</v>
      </c>
      <c r="AR44">
        <v>5</v>
      </c>
      <c r="AS44">
        <f t="shared" si="36"/>
        <v>22.43828179972121</v>
      </c>
      <c r="AT44" s="1">
        <f t="shared" si="37"/>
        <v>23.572222222222113</v>
      </c>
      <c r="AU44" s="1">
        <f t="shared" si="38"/>
        <v>0.46449597805643317</v>
      </c>
      <c r="AV44" s="1">
        <f t="shared" si="39"/>
        <v>22.902777777777644</v>
      </c>
      <c r="AW44">
        <v>2.5</v>
      </c>
      <c r="AX44">
        <f t="shared" si="40"/>
        <v>22.553372231314832</v>
      </c>
      <c r="AY44" s="1">
        <f t="shared" si="41"/>
        <v>23.378289473684095</v>
      </c>
      <c r="AZ44" s="1">
        <f t="shared" si="42"/>
        <v>0.50583829500083144</v>
      </c>
      <c r="BA44" s="1">
        <f t="shared" si="43"/>
        <v>23.059210526315663</v>
      </c>
      <c r="BB44">
        <v>0</v>
      </c>
      <c r="BC44">
        <f t="shared" si="44"/>
        <v>22.656953619749089</v>
      </c>
      <c r="BD44" s="1">
        <f t="shared" si="45"/>
        <v>23.199999999999878</v>
      </c>
      <c r="BE44" s="1">
        <f t="shared" si="46"/>
        <v>0.54304638025078988</v>
      </c>
      <c r="BF44" s="1">
        <f t="shared" si="47"/>
        <v>23.199999999999878</v>
      </c>
    </row>
    <row r="45" spans="5:58">
      <c r="E45">
        <f t="shared" si="48"/>
        <v>99.299999999999756</v>
      </c>
      <c r="F45">
        <f t="shared" si="49"/>
        <v>50</v>
      </c>
      <c r="G45">
        <f t="shared" si="50"/>
        <v>25</v>
      </c>
      <c r="H45">
        <f t="shared" si="0"/>
        <v>20.624999999999755</v>
      </c>
      <c r="I45">
        <f t="shared" si="1"/>
        <v>22.5</v>
      </c>
      <c r="J45">
        <f t="shared" si="2"/>
        <v>21.132981936236881</v>
      </c>
      <c r="K45" s="1">
        <f t="shared" si="3"/>
        <v>25.735227272727251</v>
      </c>
      <c r="L45" s="1">
        <f t="shared" si="4"/>
        <v>-3.0709208964379411E-2</v>
      </c>
      <c r="M45" s="1">
        <f t="shared" si="5"/>
        <v>21.102272727272503</v>
      </c>
      <c r="N45">
        <f t="shared" si="6"/>
        <v>20</v>
      </c>
      <c r="O45">
        <f t="shared" si="7"/>
        <v>21.423983441550476</v>
      </c>
      <c r="P45" s="1">
        <f t="shared" si="8"/>
        <v>25.299999999999958</v>
      </c>
      <c r="Q45" s="1">
        <f t="shared" si="9"/>
        <v>7.6016558449318872E-2</v>
      </c>
      <c r="R45" s="1">
        <f t="shared" si="10"/>
        <v>21.499999999999794</v>
      </c>
      <c r="S45">
        <f t="shared" si="11"/>
        <v>17.5</v>
      </c>
      <c r="T45">
        <f t="shared" si="12"/>
        <v>21.670215484508134</v>
      </c>
      <c r="U45" s="1">
        <f t="shared" si="13"/>
        <v>24.925961538461483</v>
      </c>
      <c r="V45" s="1">
        <f t="shared" si="14"/>
        <v>0.16632297703014048</v>
      </c>
      <c r="W45" s="1">
        <f t="shared" si="15"/>
        <v>21.836538461538275</v>
      </c>
      <c r="X45">
        <f t="shared" si="16"/>
        <v>15</v>
      </c>
      <c r="Y45">
        <f t="shared" si="17"/>
        <v>21.881271521328983</v>
      </c>
      <c r="Z45" s="1">
        <f t="shared" si="18"/>
        <v>24.59999999999993</v>
      </c>
      <c r="AA45" s="1">
        <f t="shared" si="19"/>
        <v>0.24372847867084477</v>
      </c>
      <c r="AB45" s="1">
        <f t="shared" si="20"/>
        <v>22.124999999999829</v>
      </c>
      <c r="AC45">
        <f t="shared" si="21"/>
        <v>12.5</v>
      </c>
      <c r="AD45">
        <f t="shared" si="22"/>
        <v>22.064186753240381</v>
      </c>
      <c r="AE45" s="1">
        <f t="shared" si="23"/>
        <v>24.312499999999915</v>
      </c>
      <c r="AF45" s="1">
        <f t="shared" si="24"/>
        <v>0.3108132467594551</v>
      </c>
      <c r="AG45" s="1">
        <f t="shared" si="25"/>
        <v>22.374999999999837</v>
      </c>
      <c r="AH45">
        <f t="shared" si="26"/>
        <v>10</v>
      </c>
      <c r="AI45">
        <f t="shared" si="27"/>
        <v>22.224237581162857</v>
      </c>
      <c r="AJ45" s="1">
        <f t="shared" si="28"/>
        <v>24.056249999999906</v>
      </c>
      <c r="AK45" s="1">
        <f t="shared" si="29"/>
        <v>0.36951241883698915</v>
      </c>
      <c r="AL45" s="1">
        <f t="shared" si="30"/>
        <v>22.593749999999847</v>
      </c>
      <c r="AM45">
        <f t="shared" si="31"/>
        <v>7.5</v>
      </c>
      <c r="AN45">
        <f t="shared" si="32"/>
        <v>22.365458899917982</v>
      </c>
      <c r="AO45" s="1">
        <f t="shared" si="33"/>
        <v>23.825735294117546</v>
      </c>
      <c r="AP45" s="1">
        <f t="shared" si="34"/>
        <v>0.42130580596422512</v>
      </c>
      <c r="AQ45" s="1">
        <f t="shared" si="35"/>
        <v>22.786764705882206</v>
      </c>
      <c r="AR45">
        <v>5</v>
      </c>
      <c r="AS45">
        <f t="shared" si="36"/>
        <v>22.490988961033654</v>
      </c>
      <c r="AT45" s="1">
        <f t="shared" si="37"/>
        <v>23.616666666666561</v>
      </c>
      <c r="AU45" s="1">
        <f t="shared" si="38"/>
        <v>0.4673443722995459</v>
      </c>
      <c r="AV45" s="1">
        <f t="shared" si="39"/>
        <v>22.958333333333201</v>
      </c>
      <c r="AW45">
        <v>2.5</v>
      </c>
      <c r="AX45">
        <f t="shared" si="40"/>
        <v>22.603305331505567</v>
      </c>
      <c r="AY45" s="1">
        <f t="shared" si="41"/>
        <v>23.42565789473673</v>
      </c>
      <c r="AZ45" s="1">
        <f t="shared" si="42"/>
        <v>0.50853677375746453</v>
      </c>
      <c r="BA45" s="1">
        <f t="shared" si="43"/>
        <v>23.11184210526303</v>
      </c>
      <c r="BB45">
        <v>0</v>
      </c>
      <c r="BC45">
        <f t="shared" si="44"/>
        <v>22.704390064930287</v>
      </c>
      <c r="BD45" s="1">
        <f t="shared" si="45"/>
        <v>23.249999999999879</v>
      </c>
      <c r="BE45" s="1">
        <f t="shared" si="46"/>
        <v>0.54560993506959132</v>
      </c>
      <c r="BF45" s="1">
        <f t="shared" si="47"/>
        <v>23.249999999999879</v>
      </c>
    </row>
    <row r="46" spans="5:58">
      <c r="E46">
        <f t="shared" si="48"/>
        <v>99.39999999999975</v>
      </c>
      <c r="F46">
        <f t="shared" si="49"/>
        <v>50</v>
      </c>
      <c r="G46">
        <f t="shared" si="50"/>
        <v>25</v>
      </c>
      <c r="H46">
        <f t="shared" si="0"/>
        <v>20.724999999999749</v>
      </c>
      <c r="I46">
        <f t="shared" si="1"/>
        <v>22.5</v>
      </c>
      <c r="J46">
        <f t="shared" si="2"/>
        <v>21.219230018384511</v>
      </c>
      <c r="K46" s="1">
        <f t="shared" si="3"/>
        <v>25.744318181818159</v>
      </c>
      <c r="L46" s="1">
        <f t="shared" si="4"/>
        <v>-2.6048200202923057E-2</v>
      </c>
      <c r="M46" s="1">
        <f t="shared" si="5"/>
        <v>21.193181818181589</v>
      </c>
      <c r="N46">
        <f t="shared" si="6"/>
        <v>20</v>
      </c>
      <c r="O46">
        <f t="shared" si="7"/>
        <v>21.50304418351914</v>
      </c>
      <c r="P46" s="1">
        <f t="shared" si="8"/>
        <v>25.316666666666627</v>
      </c>
      <c r="Q46" s="1">
        <f t="shared" si="9"/>
        <v>8.0289149813987201E-2</v>
      </c>
      <c r="R46" s="1">
        <f t="shared" si="10"/>
        <v>21.583333333333126</v>
      </c>
      <c r="S46">
        <f t="shared" si="11"/>
        <v>17.5</v>
      </c>
      <c r="T46">
        <f t="shared" si="12"/>
        <v>21.743194630940746</v>
      </c>
      <c r="U46" s="1">
        <f t="shared" si="13"/>
        <v>24.949038461538404</v>
      </c>
      <c r="V46" s="1">
        <f t="shared" si="14"/>
        <v>0.17026690752060356</v>
      </c>
      <c r="W46" s="1">
        <f t="shared" si="15"/>
        <v>21.913461538461348</v>
      </c>
      <c r="X46">
        <f t="shared" si="16"/>
        <v>15</v>
      </c>
      <c r="Y46">
        <f t="shared" si="17"/>
        <v>21.949037871587837</v>
      </c>
      <c r="Z46" s="1">
        <f t="shared" si="18"/>
        <v>24.628571428571362</v>
      </c>
      <c r="AA46" s="1">
        <f t="shared" si="19"/>
        <v>0.24739069984056047</v>
      </c>
      <c r="AB46" s="1">
        <f t="shared" si="20"/>
        <v>22.196428571428399</v>
      </c>
      <c r="AC46">
        <f t="shared" si="21"/>
        <v>12.5</v>
      </c>
      <c r="AD46">
        <f t="shared" si="22"/>
        <v>22.127435346815314</v>
      </c>
      <c r="AE46" s="1">
        <f t="shared" si="23"/>
        <v>24.345833333333253</v>
      </c>
      <c r="AF46" s="1">
        <f t="shared" si="24"/>
        <v>0.31423131985118974</v>
      </c>
      <c r="AG46" s="1">
        <f t="shared" si="25"/>
        <v>22.441666666666503</v>
      </c>
      <c r="AH46">
        <f t="shared" si="26"/>
        <v>10</v>
      </c>
      <c r="AI46">
        <f t="shared" si="27"/>
        <v>22.283533137639353</v>
      </c>
      <c r="AJ46" s="1">
        <f t="shared" si="28"/>
        <v>24.093749999999904</v>
      </c>
      <c r="AK46" s="1">
        <f t="shared" si="29"/>
        <v>0.3727168623604904</v>
      </c>
      <c r="AL46" s="1">
        <f t="shared" si="30"/>
        <v>22.656249999999844</v>
      </c>
      <c r="AM46">
        <f t="shared" si="31"/>
        <v>7.5</v>
      </c>
      <c r="AN46">
        <f t="shared" si="32"/>
        <v>22.4212664824841</v>
      </c>
      <c r="AO46" s="1">
        <f t="shared" si="33"/>
        <v>23.86691176470578</v>
      </c>
      <c r="AP46" s="1">
        <f t="shared" si="34"/>
        <v>0.42432175280987333</v>
      </c>
      <c r="AQ46" s="1">
        <f t="shared" si="35"/>
        <v>22.845588235293974</v>
      </c>
      <c r="AR46">
        <v>5</v>
      </c>
      <c r="AS46">
        <f t="shared" si="36"/>
        <v>22.543696122346095</v>
      </c>
      <c r="AT46" s="1">
        <f t="shared" si="37"/>
        <v>23.661111111111005</v>
      </c>
      <c r="AU46" s="1">
        <f t="shared" si="38"/>
        <v>0.47019276654265812</v>
      </c>
      <c r="AV46" s="1">
        <f t="shared" si="39"/>
        <v>23.013888888888754</v>
      </c>
      <c r="AW46">
        <v>2.5</v>
      </c>
      <c r="AX46">
        <f t="shared" si="40"/>
        <v>22.653238431696302</v>
      </c>
      <c r="AY46" s="1">
        <f t="shared" si="41"/>
        <v>23.473026315789362</v>
      </c>
      <c r="AZ46" s="1">
        <f t="shared" si="42"/>
        <v>0.51123525251409718</v>
      </c>
      <c r="BA46" s="1">
        <f t="shared" si="43"/>
        <v>23.1644736842104</v>
      </c>
      <c r="BB46">
        <v>0</v>
      </c>
      <c r="BC46">
        <f t="shared" si="44"/>
        <v>22.751826510111485</v>
      </c>
      <c r="BD46" s="1">
        <f t="shared" si="45"/>
        <v>23.299999999999876</v>
      </c>
      <c r="BE46" s="1">
        <f t="shared" si="46"/>
        <v>0.54817348988839232</v>
      </c>
      <c r="BF46" s="1">
        <f t="shared" si="47"/>
        <v>23.299999999999876</v>
      </c>
    </row>
    <row r="47" spans="5:58">
      <c r="E47">
        <f t="shared" si="48"/>
        <v>99.499999999999744</v>
      </c>
      <c r="F47">
        <f t="shared" si="49"/>
        <v>50</v>
      </c>
      <c r="G47">
        <f t="shared" si="50"/>
        <v>25</v>
      </c>
      <c r="H47">
        <f t="shared" si="0"/>
        <v>20.824999999999743</v>
      </c>
      <c r="I47">
        <f t="shared" si="1"/>
        <v>22.5</v>
      </c>
      <c r="J47">
        <f t="shared" si="2"/>
        <v>21.305478100532145</v>
      </c>
      <c r="K47" s="1">
        <f t="shared" si="3"/>
        <v>25.75340909090907</v>
      </c>
      <c r="L47" s="1">
        <f t="shared" si="4"/>
        <v>-2.1387191441466703E-2</v>
      </c>
      <c r="M47" s="1">
        <f t="shared" si="5"/>
        <v>21.284090909090679</v>
      </c>
      <c r="N47">
        <f t="shared" si="6"/>
        <v>20</v>
      </c>
      <c r="O47">
        <f t="shared" si="7"/>
        <v>21.582104925487805</v>
      </c>
      <c r="P47" s="1">
        <f t="shared" si="8"/>
        <v>25.333333333333293</v>
      </c>
      <c r="Q47" s="1">
        <f t="shared" si="9"/>
        <v>8.4561741178655531E-2</v>
      </c>
      <c r="R47" s="1">
        <f t="shared" si="10"/>
        <v>21.666666666666462</v>
      </c>
      <c r="S47">
        <f t="shared" si="11"/>
        <v>17.5</v>
      </c>
      <c r="T47">
        <f t="shared" si="12"/>
        <v>21.816173777373361</v>
      </c>
      <c r="U47" s="1">
        <f t="shared" si="13"/>
        <v>24.972115384615329</v>
      </c>
      <c r="V47" s="1">
        <f t="shared" si="14"/>
        <v>0.17421083801106663</v>
      </c>
      <c r="W47" s="1">
        <f t="shared" si="15"/>
        <v>21.990384615384428</v>
      </c>
      <c r="X47">
        <f t="shared" si="16"/>
        <v>15</v>
      </c>
      <c r="Y47">
        <f t="shared" si="17"/>
        <v>22.016804221846691</v>
      </c>
      <c r="Z47" s="1">
        <f t="shared" si="18"/>
        <v>24.657142857142787</v>
      </c>
      <c r="AA47" s="1">
        <f t="shared" si="19"/>
        <v>0.25105292101027615</v>
      </c>
      <c r="AB47" s="1">
        <f t="shared" si="20"/>
        <v>22.267857142856968</v>
      </c>
      <c r="AC47">
        <f t="shared" si="21"/>
        <v>12.5</v>
      </c>
      <c r="AD47">
        <f t="shared" si="22"/>
        <v>22.190683940390244</v>
      </c>
      <c r="AE47" s="1">
        <f t="shared" si="23"/>
        <v>24.379166666666585</v>
      </c>
      <c r="AF47" s="1">
        <f t="shared" si="24"/>
        <v>0.31764939294292444</v>
      </c>
      <c r="AG47" s="1">
        <f t="shared" si="25"/>
        <v>22.508333333333169</v>
      </c>
      <c r="AH47">
        <f t="shared" si="26"/>
        <v>10</v>
      </c>
      <c r="AI47">
        <f t="shared" si="27"/>
        <v>22.342828694115852</v>
      </c>
      <c r="AJ47" s="1">
        <f t="shared" si="28"/>
        <v>24.131249999999909</v>
      </c>
      <c r="AK47" s="1">
        <f t="shared" si="29"/>
        <v>0.37592130588399164</v>
      </c>
      <c r="AL47" s="1">
        <f t="shared" si="30"/>
        <v>22.718749999999844</v>
      </c>
      <c r="AM47">
        <f t="shared" si="31"/>
        <v>7.5</v>
      </c>
      <c r="AN47">
        <f t="shared" si="32"/>
        <v>22.477074065050214</v>
      </c>
      <c r="AO47" s="1">
        <f t="shared" si="33"/>
        <v>23.908088235294013</v>
      </c>
      <c r="AP47" s="1">
        <f t="shared" si="34"/>
        <v>0.42733769965552154</v>
      </c>
      <c r="AQ47" s="1">
        <f t="shared" si="35"/>
        <v>22.904411764705735</v>
      </c>
      <c r="AR47">
        <v>5</v>
      </c>
      <c r="AS47">
        <f t="shared" si="36"/>
        <v>22.596403283658539</v>
      </c>
      <c r="AT47" s="1">
        <f t="shared" si="37"/>
        <v>23.705555555555449</v>
      </c>
      <c r="AU47" s="1">
        <f t="shared" si="38"/>
        <v>0.47304116078577035</v>
      </c>
      <c r="AV47" s="1">
        <f t="shared" si="39"/>
        <v>23.069444444444308</v>
      </c>
      <c r="AW47">
        <v>2.5</v>
      </c>
      <c r="AX47">
        <f t="shared" si="40"/>
        <v>22.703171531887037</v>
      </c>
      <c r="AY47" s="1">
        <f t="shared" si="41"/>
        <v>23.52039473684199</v>
      </c>
      <c r="AZ47" s="1">
        <f t="shared" si="42"/>
        <v>0.51393373127072983</v>
      </c>
      <c r="BA47" s="1">
        <f t="shared" si="43"/>
        <v>23.217105263157766</v>
      </c>
      <c r="BB47">
        <v>0</v>
      </c>
      <c r="BC47">
        <f t="shared" si="44"/>
        <v>22.799262955292683</v>
      </c>
      <c r="BD47" s="1">
        <f t="shared" si="45"/>
        <v>23.349999999999877</v>
      </c>
      <c r="BE47" s="1">
        <f t="shared" si="46"/>
        <v>0.55073704470719331</v>
      </c>
      <c r="BF47" s="1">
        <f t="shared" si="47"/>
        <v>23.349999999999877</v>
      </c>
    </row>
    <row r="48" spans="5:58">
      <c r="E48">
        <f t="shared" si="48"/>
        <v>99.599999999999739</v>
      </c>
      <c r="F48">
        <f t="shared" si="49"/>
        <v>50</v>
      </c>
      <c r="G48">
        <f t="shared" si="50"/>
        <v>25</v>
      </c>
      <c r="H48">
        <f t="shared" si="0"/>
        <v>20.924999999999738</v>
      </c>
      <c r="I48">
        <f t="shared" si="1"/>
        <v>22.5</v>
      </c>
      <c r="J48">
        <f t="shared" si="2"/>
        <v>21.391726182679765</v>
      </c>
      <c r="K48" s="1">
        <f t="shared" si="3"/>
        <v>25.762499999999978</v>
      </c>
      <c r="L48" s="1">
        <f t="shared" si="4"/>
        <v>-1.6726182680010349E-2</v>
      </c>
      <c r="M48" s="1">
        <f t="shared" si="5"/>
        <v>21.374999999999755</v>
      </c>
      <c r="N48">
        <f t="shared" si="6"/>
        <v>20</v>
      </c>
      <c r="O48">
        <f t="shared" si="7"/>
        <v>21.661165667456455</v>
      </c>
      <c r="P48" s="1">
        <f t="shared" si="8"/>
        <v>25.349999999999959</v>
      </c>
      <c r="Q48" s="1">
        <f t="shared" si="9"/>
        <v>8.8834332543323846E-2</v>
      </c>
      <c r="R48" s="1">
        <f t="shared" si="10"/>
        <v>21.74999999999978</v>
      </c>
      <c r="S48">
        <f t="shared" si="11"/>
        <v>17.5</v>
      </c>
      <c r="T48">
        <f t="shared" si="12"/>
        <v>21.889152923805963</v>
      </c>
      <c r="U48" s="1">
        <f t="shared" si="13"/>
        <v>24.995192307692246</v>
      </c>
      <c r="V48" s="1">
        <f t="shared" si="14"/>
        <v>0.1781547685015297</v>
      </c>
      <c r="W48" s="1">
        <f t="shared" si="15"/>
        <v>22.067307692307491</v>
      </c>
      <c r="X48">
        <f t="shared" si="16"/>
        <v>15</v>
      </c>
      <c r="Y48">
        <f t="shared" si="17"/>
        <v>22.084570572105537</v>
      </c>
      <c r="Z48" s="1">
        <f t="shared" si="18"/>
        <v>24.685714285714212</v>
      </c>
      <c r="AA48" s="1">
        <f t="shared" si="19"/>
        <v>0.25471514217999186</v>
      </c>
      <c r="AB48" s="1">
        <f t="shared" si="20"/>
        <v>22.339285714285531</v>
      </c>
      <c r="AC48">
        <f t="shared" si="21"/>
        <v>12.5</v>
      </c>
      <c r="AD48">
        <f t="shared" si="22"/>
        <v>22.253932533965166</v>
      </c>
      <c r="AE48" s="1">
        <f t="shared" si="23"/>
        <v>24.412499999999916</v>
      </c>
      <c r="AF48" s="1">
        <f t="shared" si="24"/>
        <v>0.32106746603465908</v>
      </c>
      <c r="AG48" s="1">
        <f t="shared" si="25"/>
        <v>22.574999999999825</v>
      </c>
      <c r="AH48">
        <f t="shared" si="26"/>
        <v>10</v>
      </c>
      <c r="AI48">
        <f t="shared" si="27"/>
        <v>22.40212425059234</v>
      </c>
      <c r="AJ48" s="1">
        <f t="shared" si="28"/>
        <v>24.168749999999896</v>
      </c>
      <c r="AK48" s="1">
        <f t="shared" si="29"/>
        <v>0.37912574940749288</v>
      </c>
      <c r="AL48" s="1">
        <f t="shared" si="30"/>
        <v>22.781249999999833</v>
      </c>
      <c r="AM48">
        <f t="shared" si="31"/>
        <v>7.5</v>
      </c>
      <c r="AN48">
        <f t="shared" si="32"/>
        <v>22.532881647616321</v>
      </c>
      <c r="AO48" s="1">
        <f t="shared" si="33"/>
        <v>23.949264705882243</v>
      </c>
      <c r="AP48" s="1">
        <f t="shared" si="34"/>
        <v>0.43035364650116981</v>
      </c>
      <c r="AQ48" s="1">
        <f t="shared" si="35"/>
        <v>22.963235294117492</v>
      </c>
      <c r="AR48">
        <v>5</v>
      </c>
      <c r="AS48">
        <f t="shared" si="36"/>
        <v>22.649110444970972</v>
      </c>
      <c r="AT48" s="1">
        <f t="shared" si="37"/>
        <v>23.749999999999883</v>
      </c>
      <c r="AU48" s="1">
        <f t="shared" si="38"/>
        <v>0.47588955502888253</v>
      </c>
      <c r="AV48" s="1">
        <f t="shared" si="39"/>
        <v>23.124999999999854</v>
      </c>
      <c r="AW48">
        <v>2.5</v>
      </c>
      <c r="AX48">
        <f t="shared" si="40"/>
        <v>22.753104632077765</v>
      </c>
      <c r="AY48" s="1">
        <f t="shared" si="41"/>
        <v>23.567763157894614</v>
      </c>
      <c r="AZ48" s="1">
        <f t="shared" si="42"/>
        <v>0.51663221002736248</v>
      </c>
      <c r="BA48" s="1">
        <f t="shared" si="43"/>
        <v>23.269736842105129</v>
      </c>
      <c r="BB48">
        <v>0</v>
      </c>
      <c r="BC48">
        <f t="shared" si="44"/>
        <v>22.846699400473874</v>
      </c>
      <c r="BD48" s="1">
        <f t="shared" si="45"/>
        <v>23.399999999999867</v>
      </c>
      <c r="BE48" s="1">
        <f t="shared" si="46"/>
        <v>0.55330059952599431</v>
      </c>
      <c r="BF48" s="1">
        <f t="shared" si="47"/>
        <v>23.399999999999867</v>
      </c>
    </row>
    <row r="49" spans="5:58">
      <c r="E49">
        <f t="shared" si="48"/>
        <v>99.699999999999733</v>
      </c>
      <c r="F49">
        <f t="shared" si="49"/>
        <v>50</v>
      </c>
      <c r="G49">
        <f t="shared" si="50"/>
        <v>25</v>
      </c>
      <c r="H49">
        <f t="shared" si="0"/>
        <v>21.024999999999732</v>
      </c>
      <c r="I49">
        <f t="shared" si="1"/>
        <v>22.5</v>
      </c>
      <c r="J49">
        <f t="shared" si="2"/>
        <v>21.477974264827395</v>
      </c>
      <c r="K49" s="1">
        <f t="shared" si="3"/>
        <v>25.771590909090882</v>
      </c>
      <c r="L49" s="1">
        <f t="shared" si="4"/>
        <v>-1.2065173918553994E-2</v>
      </c>
      <c r="M49" s="1">
        <f t="shared" si="5"/>
        <v>21.465909090908841</v>
      </c>
      <c r="N49">
        <f t="shared" si="6"/>
        <v>20</v>
      </c>
      <c r="O49">
        <f t="shared" si="7"/>
        <v>21.740226409425119</v>
      </c>
      <c r="P49" s="1">
        <f t="shared" si="8"/>
        <v>25.366666666666625</v>
      </c>
      <c r="Q49" s="1">
        <f t="shared" si="9"/>
        <v>9.3106923907992176E-2</v>
      </c>
      <c r="R49" s="1">
        <f t="shared" si="10"/>
        <v>21.833333333333112</v>
      </c>
      <c r="S49">
        <f t="shared" si="11"/>
        <v>17.5</v>
      </c>
      <c r="T49">
        <f t="shared" si="12"/>
        <v>21.962132070238574</v>
      </c>
      <c r="U49" s="1">
        <f t="shared" si="13"/>
        <v>25.018269230769171</v>
      </c>
      <c r="V49" s="1">
        <f t="shared" si="14"/>
        <v>0.18209869899199277</v>
      </c>
      <c r="W49" s="1">
        <f t="shared" si="15"/>
        <v>22.144230769230568</v>
      </c>
      <c r="X49">
        <f t="shared" si="16"/>
        <v>15</v>
      </c>
      <c r="Y49">
        <f t="shared" si="17"/>
        <v>22.152336922364391</v>
      </c>
      <c r="Z49" s="1">
        <f t="shared" si="18"/>
        <v>24.714285714285641</v>
      </c>
      <c r="AA49" s="1">
        <f t="shared" si="19"/>
        <v>0.25837736334970757</v>
      </c>
      <c r="AB49" s="1">
        <f t="shared" si="20"/>
        <v>22.4107142857141</v>
      </c>
      <c r="AC49">
        <f t="shared" si="21"/>
        <v>12.5</v>
      </c>
      <c r="AD49">
        <f t="shared" si="22"/>
        <v>22.317181127540096</v>
      </c>
      <c r="AE49" s="1">
        <f t="shared" si="23"/>
        <v>24.445833333333244</v>
      </c>
      <c r="AF49" s="1">
        <f t="shared" si="24"/>
        <v>0.32448553912639372</v>
      </c>
      <c r="AG49" s="1">
        <f t="shared" si="25"/>
        <v>22.641666666666488</v>
      </c>
      <c r="AH49">
        <f t="shared" si="26"/>
        <v>10</v>
      </c>
      <c r="AI49">
        <f t="shared" si="27"/>
        <v>22.461419807068836</v>
      </c>
      <c r="AJ49" s="1">
        <f t="shared" si="28"/>
        <v>24.206249999999894</v>
      </c>
      <c r="AK49" s="1">
        <f t="shared" si="29"/>
        <v>0.38233019293099413</v>
      </c>
      <c r="AL49" s="1">
        <f t="shared" si="30"/>
        <v>22.843749999999829</v>
      </c>
      <c r="AM49">
        <f t="shared" si="31"/>
        <v>7.5</v>
      </c>
      <c r="AN49">
        <f t="shared" si="32"/>
        <v>22.588689230182435</v>
      </c>
      <c r="AO49" s="1">
        <f t="shared" si="33"/>
        <v>23.990441176470473</v>
      </c>
      <c r="AP49" s="1">
        <f t="shared" si="34"/>
        <v>0.43336959334681802</v>
      </c>
      <c r="AQ49" s="1">
        <f t="shared" si="35"/>
        <v>23.022058823529253</v>
      </c>
      <c r="AR49">
        <v>5</v>
      </c>
      <c r="AS49">
        <f t="shared" si="36"/>
        <v>22.701817606283413</v>
      </c>
      <c r="AT49" s="1">
        <f t="shared" si="37"/>
        <v>23.794444444444327</v>
      </c>
      <c r="AU49" s="1">
        <f t="shared" si="38"/>
        <v>0.47873794927199476</v>
      </c>
      <c r="AV49" s="1">
        <f t="shared" si="39"/>
        <v>23.180555555555408</v>
      </c>
      <c r="AW49">
        <v>2.5</v>
      </c>
      <c r="AX49">
        <f t="shared" si="40"/>
        <v>22.8030377322685</v>
      </c>
      <c r="AY49" s="1">
        <f t="shared" si="41"/>
        <v>23.615131578947249</v>
      </c>
      <c r="AZ49" s="1">
        <f t="shared" si="42"/>
        <v>0.51933068878399513</v>
      </c>
      <c r="BA49" s="1">
        <f t="shared" si="43"/>
        <v>23.322368421052495</v>
      </c>
      <c r="BB49">
        <v>0</v>
      </c>
      <c r="BC49">
        <f t="shared" si="44"/>
        <v>22.894135845655072</v>
      </c>
      <c r="BD49" s="1">
        <f t="shared" si="45"/>
        <v>23.449999999999868</v>
      </c>
      <c r="BE49" s="1">
        <f t="shared" si="46"/>
        <v>0.5558641543447953</v>
      </c>
      <c r="BF49" s="1">
        <f t="shared" si="47"/>
        <v>23.449999999999868</v>
      </c>
    </row>
    <row r="50" spans="5:58">
      <c r="E50">
        <f t="shared" si="48"/>
        <v>99.799999999999727</v>
      </c>
      <c r="F50">
        <f t="shared" si="49"/>
        <v>50</v>
      </c>
      <c r="G50">
        <f t="shared" si="50"/>
        <v>25</v>
      </c>
      <c r="H50">
        <f t="shared" si="0"/>
        <v>21.124999999999726</v>
      </c>
      <c r="I50">
        <f t="shared" si="1"/>
        <v>22.5</v>
      </c>
      <c r="J50">
        <f t="shared" si="2"/>
        <v>21.564222346975029</v>
      </c>
      <c r="K50" s="1">
        <f t="shared" si="3"/>
        <v>25.78068181818179</v>
      </c>
      <c r="L50" s="1">
        <f t="shared" si="4"/>
        <v>-7.4041651570976403E-3</v>
      </c>
      <c r="M50" s="1">
        <f t="shared" si="5"/>
        <v>21.556818181817931</v>
      </c>
      <c r="N50">
        <f t="shared" si="6"/>
        <v>20</v>
      </c>
      <c r="O50">
        <f t="shared" si="7"/>
        <v>21.81928715139378</v>
      </c>
      <c r="P50" s="1">
        <f t="shared" si="8"/>
        <v>25.383333333333287</v>
      </c>
      <c r="Q50" s="1">
        <f t="shared" si="9"/>
        <v>9.7379515272660505E-2</v>
      </c>
      <c r="R50" s="1">
        <f t="shared" si="10"/>
        <v>21.91666666666644</v>
      </c>
      <c r="S50">
        <f t="shared" si="11"/>
        <v>17.5</v>
      </c>
      <c r="T50">
        <f t="shared" si="12"/>
        <v>22.035111216671186</v>
      </c>
      <c r="U50" s="1">
        <f t="shared" si="13"/>
        <v>25.041346153846092</v>
      </c>
      <c r="V50" s="1">
        <f t="shared" si="14"/>
        <v>0.18604262948245584</v>
      </c>
      <c r="W50" s="1">
        <f t="shared" si="15"/>
        <v>22.221153846153641</v>
      </c>
      <c r="X50">
        <f t="shared" si="16"/>
        <v>15</v>
      </c>
      <c r="Y50">
        <f t="shared" si="17"/>
        <v>22.220103272623245</v>
      </c>
      <c r="Z50" s="1">
        <f t="shared" si="18"/>
        <v>24.742857142857069</v>
      </c>
      <c r="AA50" s="1">
        <f t="shared" si="19"/>
        <v>0.26203958451942327</v>
      </c>
      <c r="AB50" s="1">
        <f t="shared" si="20"/>
        <v>22.482142857142669</v>
      </c>
      <c r="AC50">
        <f t="shared" si="21"/>
        <v>12.5</v>
      </c>
      <c r="AD50">
        <f t="shared" si="22"/>
        <v>22.380429721115025</v>
      </c>
      <c r="AE50" s="1">
        <f t="shared" si="23"/>
        <v>24.479166666666575</v>
      </c>
      <c r="AF50" s="1">
        <f t="shared" si="24"/>
        <v>0.32790361221812842</v>
      </c>
      <c r="AG50" s="1">
        <f t="shared" si="25"/>
        <v>22.708333333333155</v>
      </c>
      <c r="AH50">
        <f t="shared" si="26"/>
        <v>10</v>
      </c>
      <c r="AI50">
        <f t="shared" si="27"/>
        <v>22.520715363545335</v>
      </c>
      <c r="AJ50" s="1">
        <f t="shared" si="28"/>
        <v>24.243749999999899</v>
      </c>
      <c r="AK50" s="1">
        <f t="shared" si="29"/>
        <v>0.38553463645449537</v>
      </c>
      <c r="AL50" s="1">
        <f t="shared" si="30"/>
        <v>22.906249999999829</v>
      </c>
      <c r="AM50">
        <f t="shared" si="31"/>
        <v>7.5</v>
      </c>
      <c r="AN50">
        <f t="shared" si="32"/>
        <v>22.644496812748553</v>
      </c>
      <c r="AO50" s="1">
        <f t="shared" si="33"/>
        <v>24.031617647058713</v>
      </c>
      <c r="AP50" s="1">
        <f t="shared" si="34"/>
        <v>0.43638554019246623</v>
      </c>
      <c r="AQ50" s="1">
        <f t="shared" si="35"/>
        <v>23.080882352941018</v>
      </c>
      <c r="AR50">
        <v>5</v>
      </c>
      <c r="AS50">
        <f t="shared" si="36"/>
        <v>22.754524767595857</v>
      </c>
      <c r="AT50" s="1">
        <f t="shared" si="37"/>
        <v>23.838888888888771</v>
      </c>
      <c r="AU50" s="1">
        <f t="shared" si="38"/>
        <v>0.48158634351510698</v>
      </c>
      <c r="AV50" s="1">
        <f t="shared" si="39"/>
        <v>23.236111111110965</v>
      </c>
      <c r="AW50">
        <v>2.5</v>
      </c>
      <c r="AX50">
        <f t="shared" si="40"/>
        <v>22.852970832459231</v>
      </c>
      <c r="AY50" s="1">
        <f t="shared" si="41"/>
        <v>23.662499999999874</v>
      </c>
      <c r="AZ50" s="1">
        <f t="shared" si="42"/>
        <v>0.52202916754062767</v>
      </c>
      <c r="BA50" s="1">
        <f t="shared" si="43"/>
        <v>23.374999999999858</v>
      </c>
      <c r="BB50">
        <v>0</v>
      </c>
      <c r="BC50">
        <f t="shared" si="44"/>
        <v>22.94157229083627</v>
      </c>
      <c r="BD50" s="1">
        <f t="shared" si="45"/>
        <v>23.499999999999865</v>
      </c>
      <c r="BE50" s="1">
        <f t="shared" si="46"/>
        <v>0.5584277091635963</v>
      </c>
      <c r="BF50" s="1">
        <f t="shared" si="47"/>
        <v>23.499999999999865</v>
      </c>
    </row>
    <row r="51" spans="5:58">
      <c r="E51">
        <f t="shared" si="48"/>
        <v>99.899999999999721</v>
      </c>
      <c r="F51">
        <f t="shared" si="49"/>
        <v>50</v>
      </c>
      <c r="G51">
        <f t="shared" si="50"/>
        <v>25</v>
      </c>
      <c r="H51">
        <f t="shared" si="0"/>
        <v>21.224999999999721</v>
      </c>
      <c r="I51">
        <f t="shared" si="1"/>
        <v>22.5</v>
      </c>
      <c r="J51">
        <f t="shared" si="2"/>
        <v>21.650470429122663</v>
      </c>
      <c r="K51" s="1">
        <f t="shared" si="3"/>
        <v>25.789772727272702</v>
      </c>
      <c r="L51" s="1">
        <f t="shared" si="4"/>
        <v>-2.7431563956412863E-3</v>
      </c>
      <c r="M51" s="1">
        <f t="shared" si="5"/>
        <v>21.647727272727021</v>
      </c>
      <c r="N51">
        <f t="shared" si="6"/>
        <v>20</v>
      </c>
      <c r="O51">
        <f t="shared" si="7"/>
        <v>21.898347893362445</v>
      </c>
      <c r="P51" s="1">
        <f t="shared" si="8"/>
        <v>25.399999999999956</v>
      </c>
      <c r="Q51" s="1">
        <f t="shared" si="9"/>
        <v>0.10165210663732882</v>
      </c>
      <c r="R51" s="1">
        <f t="shared" si="10"/>
        <v>21.999999999999773</v>
      </c>
      <c r="S51">
        <f t="shared" si="11"/>
        <v>17.5</v>
      </c>
      <c r="T51">
        <f t="shared" si="12"/>
        <v>22.108090363103798</v>
      </c>
      <c r="U51" s="1">
        <f t="shared" si="13"/>
        <v>25.064423076923013</v>
      </c>
      <c r="V51" s="1">
        <f t="shared" si="14"/>
        <v>0.18998655997291891</v>
      </c>
      <c r="W51" s="1">
        <f t="shared" si="15"/>
        <v>22.298076923076717</v>
      </c>
      <c r="X51">
        <f t="shared" si="16"/>
        <v>15</v>
      </c>
      <c r="Y51">
        <f t="shared" si="17"/>
        <v>22.287869622882098</v>
      </c>
      <c r="Z51" s="1">
        <f t="shared" si="18"/>
        <v>24.771428571428494</v>
      </c>
      <c r="AA51" s="1">
        <f t="shared" si="19"/>
        <v>0.26570180568913898</v>
      </c>
      <c r="AB51" s="1">
        <f t="shared" si="20"/>
        <v>22.553571428571239</v>
      </c>
      <c r="AC51">
        <f t="shared" si="21"/>
        <v>12.5</v>
      </c>
      <c r="AD51">
        <f t="shared" si="22"/>
        <v>22.443678314689958</v>
      </c>
      <c r="AE51" s="1">
        <f t="shared" si="23"/>
        <v>24.51249999999991</v>
      </c>
      <c r="AF51" s="1">
        <f t="shared" si="24"/>
        <v>0.33132168530986306</v>
      </c>
      <c r="AG51" s="1">
        <f t="shared" si="25"/>
        <v>22.774999999999821</v>
      </c>
      <c r="AH51">
        <f t="shared" si="26"/>
        <v>10</v>
      </c>
      <c r="AI51">
        <f t="shared" si="27"/>
        <v>22.580010920021831</v>
      </c>
      <c r="AJ51" s="1">
        <f t="shared" si="28"/>
        <v>24.281249999999897</v>
      </c>
      <c r="AK51" s="1">
        <f t="shared" si="29"/>
        <v>0.38873907997799662</v>
      </c>
      <c r="AL51" s="1">
        <f t="shared" si="30"/>
        <v>22.968749999999826</v>
      </c>
      <c r="AM51">
        <f t="shared" si="31"/>
        <v>7.5</v>
      </c>
      <c r="AN51">
        <f t="shared" si="32"/>
        <v>22.700304395314667</v>
      </c>
      <c r="AO51" s="1">
        <f t="shared" si="33"/>
        <v>24.072794117646946</v>
      </c>
      <c r="AP51" s="1">
        <f t="shared" si="34"/>
        <v>0.43940148703811449</v>
      </c>
      <c r="AQ51" s="1">
        <f t="shared" si="35"/>
        <v>23.139705882352782</v>
      </c>
      <c r="AR51">
        <v>5</v>
      </c>
      <c r="AS51">
        <f t="shared" si="36"/>
        <v>22.807231928908298</v>
      </c>
      <c r="AT51" s="1">
        <f t="shared" si="37"/>
        <v>23.883333333333216</v>
      </c>
      <c r="AU51" s="1">
        <f t="shared" si="38"/>
        <v>0.48443473775821921</v>
      </c>
      <c r="AV51" s="1">
        <f t="shared" si="39"/>
        <v>23.291666666666515</v>
      </c>
      <c r="AW51">
        <v>2.5</v>
      </c>
      <c r="AX51">
        <f t="shared" si="40"/>
        <v>22.902903932649966</v>
      </c>
      <c r="AY51" s="1">
        <f t="shared" si="41"/>
        <v>23.709868421052505</v>
      </c>
      <c r="AZ51" s="1">
        <f t="shared" si="42"/>
        <v>0.52472764629726032</v>
      </c>
      <c r="BA51" s="1">
        <f t="shared" si="43"/>
        <v>23.427631578947228</v>
      </c>
      <c r="BB51">
        <v>0</v>
      </c>
      <c r="BC51">
        <f t="shared" si="44"/>
        <v>22.989008736017468</v>
      </c>
      <c r="BD51" s="1">
        <f t="shared" si="45"/>
        <v>23.549999999999866</v>
      </c>
      <c r="BE51" s="1">
        <f t="shared" si="46"/>
        <v>0.56099126398239729</v>
      </c>
      <c r="BF51" s="1">
        <f t="shared" si="47"/>
        <v>23.549999999999866</v>
      </c>
    </row>
    <row r="52" spans="5:58">
      <c r="E52">
        <f t="shared" si="48"/>
        <v>99.999999999999716</v>
      </c>
      <c r="F52">
        <f t="shared" si="49"/>
        <v>50</v>
      </c>
      <c r="G52">
        <f t="shared" si="50"/>
        <v>25</v>
      </c>
      <c r="H52">
        <f t="shared" si="0"/>
        <v>21.324999999999715</v>
      </c>
      <c r="I52">
        <f t="shared" si="1"/>
        <v>22.5</v>
      </c>
      <c r="J52">
        <f t="shared" si="2"/>
        <v>21.736718511270283</v>
      </c>
      <c r="K52" s="1">
        <f t="shared" si="3"/>
        <v>25.79886363636361</v>
      </c>
      <c r="L52" s="1">
        <f t="shared" si="4"/>
        <v>1.917852365815875E-3</v>
      </c>
      <c r="M52" s="1">
        <f t="shared" si="5"/>
        <v>21.738636363636097</v>
      </c>
      <c r="N52">
        <f t="shared" si="6"/>
        <v>20</v>
      </c>
      <c r="O52">
        <f t="shared" si="7"/>
        <v>21.977408635331095</v>
      </c>
      <c r="P52" s="1">
        <f t="shared" si="8"/>
        <v>25.416666666666618</v>
      </c>
      <c r="Q52" s="1">
        <f t="shared" si="9"/>
        <v>0.10592469800199789</v>
      </c>
      <c r="R52" s="1">
        <f t="shared" si="10"/>
        <v>22.083333333333094</v>
      </c>
      <c r="S52">
        <f t="shared" si="11"/>
        <v>17.5</v>
      </c>
      <c r="T52">
        <f t="shared" si="12"/>
        <v>22.1810695095364</v>
      </c>
      <c r="U52" s="1">
        <f t="shared" si="13"/>
        <v>25.087499999999935</v>
      </c>
      <c r="V52" s="1">
        <f t="shared" si="14"/>
        <v>0.19393049046338265</v>
      </c>
      <c r="W52" s="1">
        <f t="shared" si="15"/>
        <v>22.374999999999783</v>
      </c>
      <c r="X52">
        <f t="shared" si="16"/>
        <v>15</v>
      </c>
      <c r="Y52">
        <f t="shared" si="17"/>
        <v>22.355635973140942</v>
      </c>
      <c r="Z52" s="1">
        <f t="shared" si="18"/>
        <v>24.799999999999919</v>
      </c>
      <c r="AA52" s="1">
        <f t="shared" si="19"/>
        <v>0.26936402685885535</v>
      </c>
      <c r="AB52" s="1">
        <f t="shared" si="20"/>
        <v>22.624999999999797</v>
      </c>
      <c r="AC52">
        <f t="shared" si="21"/>
        <v>12.5</v>
      </c>
      <c r="AD52">
        <f t="shared" si="22"/>
        <v>22.506926908264877</v>
      </c>
      <c r="AE52" s="1">
        <f t="shared" si="23"/>
        <v>24.545833333333235</v>
      </c>
      <c r="AF52" s="1">
        <f t="shared" si="24"/>
        <v>0.33473975840159831</v>
      </c>
      <c r="AG52" s="1">
        <f t="shared" si="25"/>
        <v>22.841666666666477</v>
      </c>
      <c r="AH52">
        <f t="shared" si="26"/>
        <v>10</v>
      </c>
      <c r="AI52">
        <f t="shared" si="27"/>
        <v>22.639306476498319</v>
      </c>
      <c r="AJ52" s="1">
        <f t="shared" si="28"/>
        <v>24.318749999999888</v>
      </c>
      <c r="AK52" s="1">
        <f t="shared" si="29"/>
        <v>0.39194352350149841</v>
      </c>
      <c r="AL52" s="1">
        <f t="shared" si="30"/>
        <v>23.031249999999819</v>
      </c>
      <c r="AM52">
        <f t="shared" si="31"/>
        <v>7.5</v>
      </c>
      <c r="AN52">
        <f t="shared" si="32"/>
        <v>22.756111977880774</v>
      </c>
      <c r="AO52" s="1">
        <f t="shared" si="33"/>
        <v>24.113970588235176</v>
      </c>
      <c r="AP52" s="1">
        <f t="shared" si="34"/>
        <v>0.4424174338837632</v>
      </c>
      <c r="AQ52" s="1">
        <f t="shared" si="35"/>
        <v>23.198529411764536</v>
      </c>
      <c r="AR52">
        <v>5</v>
      </c>
      <c r="AS52">
        <f t="shared" si="36"/>
        <v>22.859939090220731</v>
      </c>
      <c r="AT52" s="1">
        <f t="shared" si="37"/>
        <v>23.927777777777649</v>
      </c>
      <c r="AU52" s="1">
        <f t="shared" si="38"/>
        <v>0.48728313200133189</v>
      </c>
      <c r="AV52" s="1">
        <f t="shared" si="39"/>
        <v>23.347222222222062</v>
      </c>
      <c r="AW52">
        <v>2.5</v>
      </c>
      <c r="AX52">
        <f t="shared" si="40"/>
        <v>22.952837032840694</v>
      </c>
      <c r="AY52" s="1">
        <f t="shared" si="41"/>
        <v>23.757236842105129</v>
      </c>
      <c r="AZ52" s="1">
        <f t="shared" si="42"/>
        <v>0.52742612505389341</v>
      </c>
      <c r="BA52" s="1">
        <f t="shared" si="43"/>
        <v>23.480263157894587</v>
      </c>
      <c r="BB52">
        <v>0</v>
      </c>
      <c r="BC52">
        <f t="shared" si="44"/>
        <v>23.036445181198658</v>
      </c>
      <c r="BD52" s="1">
        <f t="shared" si="45"/>
        <v>23.599999999999856</v>
      </c>
      <c r="BE52" s="1">
        <f t="shared" si="46"/>
        <v>0.56355481880119873</v>
      </c>
      <c r="BF52" s="1">
        <f t="shared" si="47"/>
        <v>23.599999999999856</v>
      </c>
    </row>
    <row r="53" spans="5:58">
      <c r="E53">
        <f t="shared" si="48"/>
        <v>100.09999999999971</v>
      </c>
      <c r="F53">
        <f t="shared" si="49"/>
        <v>50</v>
      </c>
      <c r="G53">
        <f t="shared" si="50"/>
        <v>25</v>
      </c>
      <c r="H53">
        <f t="shared" si="0"/>
        <v>21.424999999999709</v>
      </c>
      <c r="I53">
        <f t="shared" si="1"/>
        <v>22.5</v>
      </c>
      <c r="J53">
        <f t="shared" si="2"/>
        <v>21.822966593417913</v>
      </c>
      <c r="K53" s="1">
        <f t="shared" si="3"/>
        <v>25.807954545454518</v>
      </c>
      <c r="L53" s="1">
        <f t="shared" si="4"/>
        <v>6.5788611272722293E-3</v>
      </c>
      <c r="M53" s="1">
        <f t="shared" si="5"/>
        <v>21.829545454545187</v>
      </c>
      <c r="N53">
        <f t="shared" si="6"/>
        <v>20</v>
      </c>
      <c r="O53">
        <f t="shared" si="7"/>
        <v>22.056469377299759</v>
      </c>
      <c r="P53" s="1">
        <f t="shared" si="8"/>
        <v>25.433333333333287</v>
      </c>
      <c r="Q53" s="1">
        <f t="shared" si="9"/>
        <v>0.11019728936666622</v>
      </c>
      <c r="R53" s="1">
        <f t="shared" si="10"/>
        <v>22.166666666666426</v>
      </c>
      <c r="S53">
        <f t="shared" si="11"/>
        <v>17.5</v>
      </c>
      <c r="T53">
        <f t="shared" si="12"/>
        <v>22.254048655969012</v>
      </c>
      <c r="U53" s="1">
        <f t="shared" si="13"/>
        <v>25.110576923076856</v>
      </c>
      <c r="V53" s="1">
        <f t="shared" si="14"/>
        <v>0.19787442095384572</v>
      </c>
      <c r="W53" s="1">
        <f t="shared" si="15"/>
        <v>22.451923076922856</v>
      </c>
      <c r="X53">
        <f t="shared" si="16"/>
        <v>15</v>
      </c>
      <c r="Y53">
        <f t="shared" si="17"/>
        <v>22.423402323399799</v>
      </c>
      <c r="Z53" s="1">
        <f t="shared" si="18"/>
        <v>24.828571428571351</v>
      </c>
      <c r="AA53" s="1">
        <f t="shared" si="19"/>
        <v>0.27302624802857106</v>
      </c>
      <c r="AB53" s="1">
        <f t="shared" si="20"/>
        <v>22.69642857142837</v>
      </c>
      <c r="AC53">
        <f t="shared" si="21"/>
        <v>12.5</v>
      </c>
      <c r="AD53">
        <f t="shared" si="22"/>
        <v>22.57017550183981</v>
      </c>
      <c r="AE53" s="1">
        <f t="shared" si="23"/>
        <v>24.579166666666573</v>
      </c>
      <c r="AF53" s="1">
        <f t="shared" si="24"/>
        <v>0.33815783149333295</v>
      </c>
      <c r="AG53" s="1">
        <f t="shared" si="25"/>
        <v>22.908333333333143</v>
      </c>
      <c r="AH53">
        <f t="shared" si="26"/>
        <v>10</v>
      </c>
      <c r="AI53">
        <f t="shared" si="27"/>
        <v>22.698602032974819</v>
      </c>
      <c r="AJ53" s="1">
        <f t="shared" si="28"/>
        <v>24.356249999999893</v>
      </c>
      <c r="AK53" s="1">
        <f t="shared" si="29"/>
        <v>0.39514796702499966</v>
      </c>
      <c r="AL53" s="1">
        <f t="shared" si="30"/>
        <v>23.093749999999819</v>
      </c>
      <c r="AM53">
        <f t="shared" si="31"/>
        <v>7.5</v>
      </c>
      <c r="AN53">
        <f t="shared" si="32"/>
        <v>22.811919560446889</v>
      </c>
      <c r="AO53" s="1">
        <f t="shared" si="33"/>
        <v>24.15514705882341</v>
      </c>
      <c r="AP53" s="1">
        <f t="shared" si="34"/>
        <v>0.44543338072941147</v>
      </c>
      <c r="AQ53" s="1">
        <f t="shared" si="35"/>
        <v>23.2573529411763</v>
      </c>
      <c r="AR53">
        <v>5</v>
      </c>
      <c r="AS53">
        <f t="shared" si="36"/>
        <v>22.912646251533175</v>
      </c>
      <c r="AT53" s="1">
        <f t="shared" si="37"/>
        <v>23.972222222222097</v>
      </c>
      <c r="AU53" s="1">
        <f t="shared" si="38"/>
        <v>0.49013152624444412</v>
      </c>
      <c r="AV53" s="1">
        <f t="shared" si="39"/>
        <v>23.402777777777619</v>
      </c>
      <c r="AW53">
        <v>2.5</v>
      </c>
      <c r="AX53">
        <f t="shared" si="40"/>
        <v>23.002770133031429</v>
      </c>
      <c r="AY53" s="1">
        <f t="shared" si="41"/>
        <v>23.804605263157761</v>
      </c>
      <c r="AZ53" s="1">
        <f t="shared" si="42"/>
        <v>0.53012460381052606</v>
      </c>
      <c r="BA53" s="1">
        <f t="shared" si="43"/>
        <v>23.532894736841957</v>
      </c>
      <c r="BB53">
        <v>0</v>
      </c>
      <c r="BC53">
        <f t="shared" si="44"/>
        <v>23.083881626379856</v>
      </c>
      <c r="BD53" s="1">
        <f t="shared" si="45"/>
        <v>23.649999999999856</v>
      </c>
      <c r="BE53" s="1">
        <f t="shared" si="46"/>
        <v>0.56611837361999973</v>
      </c>
      <c r="BF53" s="1">
        <f t="shared" si="47"/>
        <v>23.649999999999856</v>
      </c>
    </row>
    <row r="54" spans="5:58">
      <c r="E54">
        <f t="shared" si="48"/>
        <v>100.1999999999997</v>
      </c>
      <c r="F54">
        <f t="shared" si="49"/>
        <v>50</v>
      </c>
      <c r="G54">
        <f t="shared" si="50"/>
        <v>25</v>
      </c>
      <c r="H54">
        <f t="shared" si="0"/>
        <v>21.524999999999704</v>
      </c>
      <c r="I54">
        <f t="shared" si="1"/>
        <v>22.5</v>
      </c>
      <c r="J54">
        <f t="shared" si="2"/>
        <v>21.909214675565547</v>
      </c>
      <c r="K54" s="1">
        <f t="shared" si="3"/>
        <v>25.817045454545429</v>
      </c>
      <c r="L54" s="1">
        <f t="shared" si="4"/>
        <v>1.1239869888728583E-2</v>
      </c>
      <c r="M54" s="1">
        <f t="shared" si="5"/>
        <v>21.920454545454277</v>
      </c>
      <c r="N54">
        <f t="shared" si="6"/>
        <v>20</v>
      </c>
      <c r="O54">
        <f t="shared" si="7"/>
        <v>22.135530119268424</v>
      </c>
      <c r="P54" s="1">
        <f t="shared" si="8"/>
        <v>25.449999999999953</v>
      </c>
      <c r="Q54" s="1">
        <f t="shared" si="9"/>
        <v>0.11446988073133454</v>
      </c>
      <c r="R54" s="1">
        <f t="shared" si="10"/>
        <v>22.249999999999758</v>
      </c>
      <c r="S54">
        <f t="shared" si="11"/>
        <v>17.5</v>
      </c>
      <c r="T54">
        <f t="shared" si="12"/>
        <v>22.327027802401624</v>
      </c>
      <c r="U54" s="1">
        <f t="shared" si="13"/>
        <v>25.133653846153781</v>
      </c>
      <c r="V54" s="1">
        <f t="shared" si="14"/>
        <v>0.20181835144430879</v>
      </c>
      <c r="W54" s="1">
        <f t="shared" si="15"/>
        <v>22.528846153845933</v>
      </c>
      <c r="X54">
        <f t="shared" si="16"/>
        <v>15</v>
      </c>
      <c r="Y54">
        <f t="shared" si="17"/>
        <v>22.491168673658652</v>
      </c>
      <c r="Z54" s="1">
        <f t="shared" si="18"/>
        <v>24.857142857142776</v>
      </c>
      <c r="AA54" s="1">
        <f t="shared" si="19"/>
        <v>0.27668846919828677</v>
      </c>
      <c r="AB54" s="1">
        <f t="shared" si="20"/>
        <v>22.76785714285694</v>
      </c>
      <c r="AC54">
        <f t="shared" si="21"/>
        <v>12.5</v>
      </c>
      <c r="AD54">
        <f t="shared" si="22"/>
        <v>22.633424095414739</v>
      </c>
      <c r="AE54" s="1">
        <f t="shared" si="23"/>
        <v>24.612499999999905</v>
      </c>
      <c r="AF54" s="1">
        <f t="shared" si="24"/>
        <v>0.34157590458506765</v>
      </c>
      <c r="AG54" s="1">
        <f t="shared" si="25"/>
        <v>22.974999999999806</v>
      </c>
      <c r="AH54">
        <f t="shared" si="26"/>
        <v>10</v>
      </c>
      <c r="AI54">
        <f t="shared" si="27"/>
        <v>22.757897589451314</v>
      </c>
      <c r="AJ54" s="1">
        <f t="shared" si="28"/>
        <v>24.393749999999891</v>
      </c>
      <c r="AK54" s="1">
        <f t="shared" si="29"/>
        <v>0.3983524105485009</v>
      </c>
      <c r="AL54" s="1">
        <f t="shared" si="30"/>
        <v>23.156249999999815</v>
      </c>
      <c r="AM54">
        <f t="shared" si="31"/>
        <v>7.5</v>
      </c>
      <c r="AN54">
        <f t="shared" si="32"/>
        <v>22.867727143013003</v>
      </c>
      <c r="AO54" s="1">
        <f t="shared" si="33"/>
        <v>24.196323529411639</v>
      </c>
      <c r="AP54" s="1">
        <f t="shared" si="34"/>
        <v>0.44844932757505968</v>
      </c>
      <c r="AQ54" s="1">
        <f t="shared" si="35"/>
        <v>23.316176470588061</v>
      </c>
      <c r="AR54">
        <v>5</v>
      </c>
      <c r="AS54">
        <f t="shared" si="36"/>
        <v>22.965353412845616</v>
      </c>
      <c r="AT54" s="1">
        <f t="shared" si="37"/>
        <v>24.016666666666538</v>
      </c>
      <c r="AU54" s="1">
        <f t="shared" si="38"/>
        <v>0.49297992048755634</v>
      </c>
      <c r="AV54" s="1">
        <f t="shared" si="39"/>
        <v>23.458333333333172</v>
      </c>
      <c r="AW54">
        <v>2.5</v>
      </c>
      <c r="AX54">
        <f t="shared" si="40"/>
        <v>23.052703233222164</v>
      </c>
      <c r="AY54" s="1">
        <f t="shared" si="41"/>
        <v>23.851973684210392</v>
      </c>
      <c r="AZ54" s="1">
        <f t="shared" si="42"/>
        <v>0.53282308256715871</v>
      </c>
      <c r="BA54" s="1">
        <f t="shared" si="43"/>
        <v>23.585526315789323</v>
      </c>
      <c r="BB54">
        <v>0</v>
      </c>
      <c r="BC54">
        <f t="shared" si="44"/>
        <v>23.131318071561054</v>
      </c>
      <c r="BD54" s="1">
        <f t="shared" si="45"/>
        <v>23.699999999999854</v>
      </c>
      <c r="BE54" s="1">
        <f t="shared" si="46"/>
        <v>0.56868192843880072</v>
      </c>
      <c r="BF54" s="1">
        <f t="shared" si="47"/>
        <v>23.699999999999854</v>
      </c>
    </row>
    <row r="55" spans="5:58">
      <c r="E55">
        <f t="shared" si="48"/>
        <v>100.2999999999997</v>
      </c>
      <c r="F55">
        <f t="shared" si="49"/>
        <v>50</v>
      </c>
      <c r="G55">
        <f t="shared" si="50"/>
        <v>25</v>
      </c>
      <c r="H55">
        <f t="shared" si="0"/>
        <v>21.624999999999698</v>
      </c>
      <c r="I55">
        <f t="shared" si="1"/>
        <v>22.5</v>
      </c>
      <c r="J55">
        <f t="shared" si="2"/>
        <v>21.995462757713181</v>
      </c>
      <c r="K55" s="1">
        <f t="shared" si="3"/>
        <v>25.826136363636337</v>
      </c>
      <c r="L55" s="1">
        <f t="shared" si="4"/>
        <v>1.5900878650184937E-2</v>
      </c>
      <c r="M55" s="1">
        <f t="shared" si="5"/>
        <v>22.011363636363367</v>
      </c>
      <c r="N55">
        <f t="shared" si="6"/>
        <v>20</v>
      </c>
      <c r="O55">
        <f t="shared" si="7"/>
        <v>22.214590861237085</v>
      </c>
      <c r="P55" s="1">
        <f t="shared" si="8"/>
        <v>25.466666666666619</v>
      </c>
      <c r="Q55" s="1">
        <f t="shared" si="9"/>
        <v>0.11874247209600286</v>
      </c>
      <c r="R55" s="1">
        <f t="shared" si="10"/>
        <v>22.333333333333087</v>
      </c>
      <c r="S55">
        <f t="shared" si="11"/>
        <v>17.5</v>
      </c>
      <c r="T55">
        <f t="shared" si="12"/>
        <v>22.400006948834235</v>
      </c>
      <c r="U55" s="1">
        <f t="shared" si="13"/>
        <v>25.156730769230702</v>
      </c>
      <c r="V55" s="1">
        <f t="shared" si="14"/>
        <v>0.20576228193477186</v>
      </c>
      <c r="W55" s="1">
        <f t="shared" si="15"/>
        <v>22.605769230769006</v>
      </c>
      <c r="X55">
        <f t="shared" si="16"/>
        <v>15</v>
      </c>
      <c r="Y55">
        <f t="shared" si="17"/>
        <v>22.558935023917506</v>
      </c>
      <c r="Z55" s="1">
        <f t="shared" si="18"/>
        <v>24.885714285714204</v>
      </c>
      <c r="AA55" s="1">
        <f t="shared" si="19"/>
        <v>0.28035069036800248</v>
      </c>
      <c r="AB55" s="1">
        <f t="shared" si="20"/>
        <v>22.839285714285509</v>
      </c>
      <c r="AC55">
        <f t="shared" si="21"/>
        <v>12.5</v>
      </c>
      <c r="AD55">
        <f t="shared" si="22"/>
        <v>22.696672688989668</v>
      </c>
      <c r="AE55" s="1">
        <f t="shared" si="23"/>
        <v>24.645833333333233</v>
      </c>
      <c r="AF55" s="1">
        <f t="shared" si="24"/>
        <v>0.34499397767680229</v>
      </c>
      <c r="AG55" s="1">
        <f t="shared" si="25"/>
        <v>23.041666666666472</v>
      </c>
      <c r="AH55">
        <f t="shared" si="26"/>
        <v>10</v>
      </c>
      <c r="AI55">
        <f t="shared" si="27"/>
        <v>22.817193145927813</v>
      </c>
      <c r="AJ55" s="1">
        <f t="shared" si="28"/>
        <v>24.431249999999888</v>
      </c>
      <c r="AK55" s="1">
        <f t="shared" si="29"/>
        <v>0.40155685407200215</v>
      </c>
      <c r="AL55" s="1">
        <f t="shared" si="30"/>
        <v>23.218749999999815</v>
      </c>
      <c r="AM55">
        <f t="shared" si="31"/>
        <v>7.5</v>
      </c>
      <c r="AN55">
        <f t="shared" si="32"/>
        <v>22.92353472557912</v>
      </c>
      <c r="AO55" s="1">
        <f t="shared" si="33"/>
        <v>24.23749999999988</v>
      </c>
      <c r="AP55" s="1">
        <f t="shared" si="34"/>
        <v>0.45146527442070794</v>
      </c>
      <c r="AQ55" s="1">
        <f t="shared" si="35"/>
        <v>23.374999999999829</v>
      </c>
      <c r="AR55">
        <v>5</v>
      </c>
      <c r="AS55">
        <f t="shared" si="36"/>
        <v>23.01806057415806</v>
      </c>
      <c r="AT55" s="1">
        <f t="shared" si="37"/>
        <v>24.061111111110982</v>
      </c>
      <c r="AU55" s="1">
        <f t="shared" si="38"/>
        <v>0.49582831473066857</v>
      </c>
      <c r="AV55" s="1">
        <f t="shared" si="39"/>
        <v>23.513888888888729</v>
      </c>
      <c r="AW55">
        <v>2.5</v>
      </c>
      <c r="AX55">
        <f t="shared" si="40"/>
        <v>23.102636333412899</v>
      </c>
      <c r="AY55" s="1">
        <f t="shared" si="41"/>
        <v>23.89934210526302</v>
      </c>
      <c r="AZ55" s="1">
        <f t="shared" si="42"/>
        <v>0.53552156132379125</v>
      </c>
      <c r="BA55" s="1">
        <f t="shared" si="43"/>
        <v>23.63815789473669</v>
      </c>
      <c r="BB55">
        <v>0</v>
      </c>
      <c r="BC55">
        <f t="shared" si="44"/>
        <v>23.178754516742252</v>
      </c>
      <c r="BD55" s="1">
        <f t="shared" si="45"/>
        <v>23.749999999999854</v>
      </c>
      <c r="BE55" s="1">
        <f t="shared" si="46"/>
        <v>0.57124548325760172</v>
      </c>
      <c r="BF55" s="1">
        <f t="shared" si="47"/>
        <v>23.749999999999854</v>
      </c>
    </row>
    <row r="56" spans="5:58">
      <c r="E56">
        <f t="shared" si="48"/>
        <v>100.39999999999969</v>
      </c>
      <c r="F56">
        <f t="shared" si="49"/>
        <v>50</v>
      </c>
      <c r="G56">
        <f t="shared" si="50"/>
        <v>25</v>
      </c>
      <c r="H56">
        <f t="shared" si="0"/>
        <v>21.724999999999692</v>
      </c>
      <c r="I56">
        <f t="shared" si="1"/>
        <v>22.5</v>
      </c>
      <c r="J56">
        <f t="shared" si="2"/>
        <v>22.081710839860801</v>
      </c>
      <c r="K56" s="1">
        <f t="shared" si="3"/>
        <v>25.835227272727245</v>
      </c>
      <c r="L56" s="1">
        <f t="shared" si="4"/>
        <v>2.0561887411641291E-2</v>
      </c>
      <c r="M56" s="1">
        <f t="shared" si="5"/>
        <v>22.102272727272442</v>
      </c>
      <c r="N56">
        <f t="shared" si="6"/>
        <v>20</v>
      </c>
      <c r="O56">
        <f t="shared" si="7"/>
        <v>22.293651603205738</v>
      </c>
      <c r="P56" s="1">
        <f t="shared" si="8"/>
        <v>25.483333333333281</v>
      </c>
      <c r="Q56" s="1">
        <f t="shared" si="9"/>
        <v>0.12301506346067119</v>
      </c>
      <c r="R56" s="1">
        <f t="shared" si="10"/>
        <v>22.416666666666409</v>
      </c>
      <c r="S56">
        <f t="shared" si="11"/>
        <v>17.5</v>
      </c>
      <c r="T56">
        <f t="shared" si="12"/>
        <v>22.472986095266837</v>
      </c>
      <c r="U56" s="1">
        <f t="shared" si="13"/>
        <v>25.179807692307623</v>
      </c>
      <c r="V56" s="1">
        <f t="shared" si="14"/>
        <v>0.20970621242523493</v>
      </c>
      <c r="W56" s="1">
        <f t="shared" si="15"/>
        <v>22.682692307692072</v>
      </c>
      <c r="X56">
        <f t="shared" si="16"/>
        <v>15</v>
      </c>
      <c r="Y56">
        <f t="shared" si="17"/>
        <v>22.626701374176349</v>
      </c>
      <c r="Z56" s="1">
        <f t="shared" si="18"/>
        <v>24.914285714285626</v>
      </c>
      <c r="AA56" s="1">
        <f t="shared" si="19"/>
        <v>0.28401291153771818</v>
      </c>
      <c r="AB56" s="1">
        <f t="shared" si="20"/>
        <v>22.910714285714068</v>
      </c>
      <c r="AC56">
        <f t="shared" si="21"/>
        <v>12.5</v>
      </c>
      <c r="AD56">
        <f t="shared" si="22"/>
        <v>22.759921282564591</v>
      </c>
      <c r="AE56" s="1">
        <f t="shared" si="23"/>
        <v>24.679166666666564</v>
      </c>
      <c r="AF56" s="1">
        <f t="shared" si="24"/>
        <v>0.34841205076853693</v>
      </c>
      <c r="AG56" s="1">
        <f t="shared" si="25"/>
        <v>23.108333333333128</v>
      </c>
      <c r="AH56">
        <f t="shared" si="26"/>
        <v>10</v>
      </c>
      <c r="AI56">
        <f t="shared" si="27"/>
        <v>22.876488702404302</v>
      </c>
      <c r="AJ56" s="1">
        <f t="shared" si="28"/>
        <v>24.468749999999886</v>
      </c>
      <c r="AK56" s="1">
        <f t="shared" si="29"/>
        <v>0.40476129759550339</v>
      </c>
      <c r="AL56" s="1">
        <f t="shared" si="30"/>
        <v>23.281249999999805</v>
      </c>
      <c r="AM56">
        <f t="shared" si="31"/>
        <v>7.5</v>
      </c>
      <c r="AN56">
        <f t="shared" si="32"/>
        <v>22.979342308145227</v>
      </c>
      <c r="AO56" s="1">
        <f t="shared" si="33"/>
        <v>24.27867647058811</v>
      </c>
      <c r="AP56" s="1">
        <f t="shared" si="34"/>
        <v>0.45448122126635615</v>
      </c>
      <c r="AQ56" s="1">
        <f t="shared" si="35"/>
        <v>23.433823529411583</v>
      </c>
      <c r="AR56">
        <v>5</v>
      </c>
      <c r="AS56">
        <f t="shared" si="36"/>
        <v>23.070767735470493</v>
      </c>
      <c r="AT56" s="1">
        <f t="shared" si="37"/>
        <v>24.105555555555419</v>
      </c>
      <c r="AU56" s="1">
        <f t="shared" si="38"/>
        <v>0.4986767089737808</v>
      </c>
      <c r="AV56" s="1">
        <f t="shared" si="39"/>
        <v>23.569444444444276</v>
      </c>
      <c r="AW56">
        <v>2.5</v>
      </c>
      <c r="AX56">
        <f t="shared" si="40"/>
        <v>23.152569433603627</v>
      </c>
      <c r="AY56" s="1">
        <f t="shared" si="41"/>
        <v>23.946710526315645</v>
      </c>
      <c r="AZ56" s="1">
        <f t="shared" si="42"/>
        <v>0.5382200400804239</v>
      </c>
      <c r="BA56" s="1">
        <f t="shared" si="43"/>
        <v>23.690789473684053</v>
      </c>
      <c r="BB56">
        <v>0</v>
      </c>
      <c r="BC56">
        <f t="shared" si="44"/>
        <v>23.226190961923443</v>
      </c>
      <c r="BD56" s="1">
        <f t="shared" si="45"/>
        <v>23.799999999999844</v>
      </c>
      <c r="BE56" s="1">
        <f t="shared" si="46"/>
        <v>0.57380903807640271</v>
      </c>
      <c r="BF56" s="1">
        <f t="shared" si="47"/>
        <v>23.799999999999844</v>
      </c>
    </row>
    <row r="57" spans="5:58">
      <c r="E57">
        <f t="shared" si="48"/>
        <v>100.49999999999969</v>
      </c>
      <c r="F57">
        <f t="shared" si="49"/>
        <v>50</v>
      </c>
      <c r="G57">
        <f t="shared" si="50"/>
        <v>25</v>
      </c>
      <c r="H57">
        <f t="shared" si="0"/>
        <v>21.824999999999687</v>
      </c>
      <c r="I57">
        <f t="shared" si="1"/>
        <v>22.5</v>
      </c>
      <c r="J57">
        <f t="shared" si="2"/>
        <v>22.167958922008431</v>
      </c>
      <c r="K57" s="1">
        <f t="shared" si="3"/>
        <v>25.844318181818153</v>
      </c>
      <c r="L57" s="1">
        <f t="shared" si="4"/>
        <v>2.5222896173097645E-2</v>
      </c>
      <c r="M57" s="1">
        <f t="shared" si="5"/>
        <v>22.193181818181529</v>
      </c>
      <c r="N57">
        <f t="shared" si="6"/>
        <v>20</v>
      </c>
      <c r="O57">
        <f t="shared" si="7"/>
        <v>22.372712345174399</v>
      </c>
      <c r="P57" s="1">
        <f t="shared" si="8"/>
        <v>25.499999999999947</v>
      </c>
      <c r="Q57" s="1">
        <f t="shared" si="9"/>
        <v>0.12728765482533952</v>
      </c>
      <c r="R57" s="1">
        <f t="shared" si="10"/>
        <v>22.499999999999737</v>
      </c>
      <c r="S57">
        <f t="shared" si="11"/>
        <v>17.5</v>
      </c>
      <c r="T57">
        <f t="shared" si="12"/>
        <v>22.545965241699449</v>
      </c>
      <c r="U57" s="1">
        <f t="shared" si="13"/>
        <v>25.202884615384544</v>
      </c>
      <c r="V57" s="1">
        <f t="shared" si="14"/>
        <v>0.213650142915698</v>
      </c>
      <c r="W57" s="1">
        <f t="shared" si="15"/>
        <v>22.759615384615145</v>
      </c>
      <c r="X57">
        <f t="shared" si="16"/>
        <v>15</v>
      </c>
      <c r="Y57">
        <f t="shared" si="17"/>
        <v>22.694467724435203</v>
      </c>
      <c r="Z57" s="1">
        <f t="shared" si="18"/>
        <v>24.942857142857058</v>
      </c>
      <c r="AA57" s="1">
        <f t="shared" si="19"/>
        <v>0.28767513270743389</v>
      </c>
      <c r="AB57" s="1">
        <f t="shared" si="20"/>
        <v>22.982142857142637</v>
      </c>
      <c r="AC57">
        <f t="shared" si="21"/>
        <v>12.5</v>
      </c>
      <c r="AD57">
        <f t="shared" si="22"/>
        <v>22.82316987613952</v>
      </c>
      <c r="AE57" s="1">
        <f t="shared" si="23"/>
        <v>24.712499999999896</v>
      </c>
      <c r="AF57" s="1">
        <f t="shared" si="24"/>
        <v>0.35183012386027163</v>
      </c>
      <c r="AG57" s="1">
        <f t="shared" si="25"/>
        <v>23.174999999999791</v>
      </c>
      <c r="AH57">
        <f t="shared" si="26"/>
        <v>10</v>
      </c>
      <c r="AI57">
        <f t="shared" si="27"/>
        <v>22.935784258880798</v>
      </c>
      <c r="AJ57" s="1">
        <f t="shared" si="28"/>
        <v>24.506249999999881</v>
      </c>
      <c r="AK57" s="1">
        <f t="shared" si="29"/>
        <v>0.40796574111900463</v>
      </c>
      <c r="AL57" s="1">
        <f t="shared" si="30"/>
        <v>23.343749999999801</v>
      </c>
      <c r="AM57">
        <f t="shared" si="31"/>
        <v>7.5</v>
      </c>
      <c r="AN57">
        <f t="shared" si="32"/>
        <v>23.035149890711342</v>
      </c>
      <c r="AO57" s="1">
        <f t="shared" si="33"/>
        <v>24.31985294117634</v>
      </c>
      <c r="AP57" s="1">
        <f t="shared" si="34"/>
        <v>0.45749716811200436</v>
      </c>
      <c r="AQ57" s="1">
        <f t="shared" si="35"/>
        <v>23.492647058823344</v>
      </c>
      <c r="AR57">
        <v>5</v>
      </c>
      <c r="AS57">
        <f t="shared" si="36"/>
        <v>23.123474896782934</v>
      </c>
      <c r="AT57" s="1">
        <f t="shared" si="37"/>
        <v>24.14999999999986</v>
      </c>
      <c r="AU57" s="1">
        <f t="shared" si="38"/>
        <v>0.50152510321689303</v>
      </c>
      <c r="AV57" s="1">
        <f t="shared" si="39"/>
        <v>23.624999999999826</v>
      </c>
      <c r="AW57">
        <v>2.5</v>
      </c>
      <c r="AX57">
        <f t="shared" si="40"/>
        <v>23.202502533794362</v>
      </c>
      <c r="AY57" s="1">
        <f t="shared" si="41"/>
        <v>23.99407894736828</v>
      </c>
      <c r="AZ57" s="1">
        <f t="shared" si="42"/>
        <v>0.54091851883705655</v>
      </c>
      <c r="BA57" s="1">
        <f t="shared" si="43"/>
        <v>23.743421052631419</v>
      </c>
      <c r="BB57">
        <v>0</v>
      </c>
      <c r="BC57">
        <f t="shared" si="44"/>
        <v>23.273627407104641</v>
      </c>
      <c r="BD57" s="1">
        <f t="shared" si="45"/>
        <v>23.849999999999845</v>
      </c>
      <c r="BE57" s="1">
        <f t="shared" si="46"/>
        <v>0.57637259289520371</v>
      </c>
      <c r="BF57" s="1">
        <f t="shared" si="47"/>
        <v>23.849999999999845</v>
      </c>
    </row>
    <row r="58" spans="5:58">
      <c r="E58">
        <f t="shared" si="48"/>
        <v>100.59999999999968</v>
      </c>
      <c r="F58">
        <f t="shared" si="49"/>
        <v>50</v>
      </c>
      <c r="G58">
        <f t="shared" si="50"/>
        <v>25</v>
      </c>
      <c r="H58">
        <f t="shared" si="0"/>
        <v>21.924999999999681</v>
      </c>
      <c r="I58">
        <f t="shared" si="1"/>
        <v>22.5</v>
      </c>
      <c r="J58">
        <f t="shared" si="2"/>
        <v>22.254207004156065</v>
      </c>
      <c r="K58" s="1">
        <f t="shared" si="3"/>
        <v>25.853409090909064</v>
      </c>
      <c r="L58" s="1">
        <f t="shared" si="4"/>
        <v>2.9883904934553999E-2</v>
      </c>
      <c r="M58" s="1">
        <f t="shared" si="5"/>
        <v>22.284090909090619</v>
      </c>
      <c r="N58">
        <f t="shared" si="6"/>
        <v>20</v>
      </c>
      <c r="O58">
        <f t="shared" si="7"/>
        <v>22.451773087143064</v>
      </c>
      <c r="P58" s="1">
        <f t="shared" si="8"/>
        <v>25.516666666666616</v>
      </c>
      <c r="Q58" s="1">
        <f t="shared" si="9"/>
        <v>0.13156024619000783</v>
      </c>
      <c r="R58" s="1">
        <f t="shared" si="10"/>
        <v>22.583333333333073</v>
      </c>
      <c r="S58">
        <f t="shared" si="11"/>
        <v>17.5</v>
      </c>
      <c r="T58">
        <f t="shared" si="12"/>
        <v>22.618944388132061</v>
      </c>
      <c r="U58" s="1">
        <f t="shared" si="13"/>
        <v>25.225961538461465</v>
      </c>
      <c r="V58" s="1">
        <f t="shared" si="14"/>
        <v>0.21759407340616108</v>
      </c>
      <c r="W58" s="1">
        <f t="shared" si="15"/>
        <v>22.836538461538222</v>
      </c>
      <c r="X58">
        <f t="shared" si="16"/>
        <v>15</v>
      </c>
      <c r="Y58">
        <f t="shared" si="17"/>
        <v>22.762234074694057</v>
      </c>
      <c r="Z58" s="1">
        <f t="shared" si="18"/>
        <v>24.971428571428483</v>
      </c>
      <c r="AA58" s="1">
        <f t="shared" si="19"/>
        <v>0.2913373538771496</v>
      </c>
      <c r="AB58" s="1">
        <f t="shared" si="20"/>
        <v>23.053571428571207</v>
      </c>
      <c r="AC58">
        <f t="shared" si="21"/>
        <v>12.5</v>
      </c>
      <c r="AD58">
        <f t="shared" si="22"/>
        <v>22.886418469714453</v>
      </c>
      <c r="AE58" s="1">
        <f t="shared" si="23"/>
        <v>24.745833333333231</v>
      </c>
      <c r="AF58" s="1">
        <f t="shared" si="24"/>
        <v>0.35524819695200627</v>
      </c>
      <c r="AG58" s="1">
        <f t="shared" si="25"/>
        <v>23.241666666666461</v>
      </c>
      <c r="AH58">
        <f t="shared" si="26"/>
        <v>10</v>
      </c>
      <c r="AI58">
        <f t="shared" si="27"/>
        <v>22.995079815357297</v>
      </c>
      <c r="AJ58" s="1">
        <f t="shared" si="28"/>
        <v>24.543749999999878</v>
      </c>
      <c r="AK58" s="1">
        <f t="shared" si="29"/>
        <v>0.41117018464250588</v>
      </c>
      <c r="AL58" s="1">
        <f t="shared" si="30"/>
        <v>23.406249999999801</v>
      </c>
      <c r="AM58">
        <f t="shared" si="31"/>
        <v>7.5</v>
      </c>
      <c r="AN58">
        <f t="shared" si="32"/>
        <v>23.090957473277456</v>
      </c>
      <c r="AO58" s="1">
        <f t="shared" si="33"/>
        <v>24.361029411764576</v>
      </c>
      <c r="AP58" s="1">
        <f t="shared" si="34"/>
        <v>0.46051311495765263</v>
      </c>
      <c r="AQ58" s="1">
        <f t="shared" si="35"/>
        <v>23.551470588235109</v>
      </c>
      <c r="AR58">
        <v>5</v>
      </c>
      <c r="AS58">
        <f t="shared" si="36"/>
        <v>23.176182058095378</v>
      </c>
      <c r="AT58" s="1">
        <f t="shared" si="37"/>
        <v>24.194444444444308</v>
      </c>
      <c r="AU58" s="1">
        <f t="shared" si="38"/>
        <v>0.50437349746000526</v>
      </c>
      <c r="AV58" s="1">
        <f t="shared" si="39"/>
        <v>23.680555555555383</v>
      </c>
      <c r="AW58">
        <v>2.5</v>
      </c>
      <c r="AX58">
        <f t="shared" si="40"/>
        <v>23.252435633985094</v>
      </c>
      <c r="AY58" s="1">
        <f t="shared" si="41"/>
        <v>24.041447368420904</v>
      </c>
      <c r="AZ58" s="1">
        <f t="shared" si="42"/>
        <v>0.5436169975936892</v>
      </c>
      <c r="BA58" s="1">
        <f t="shared" si="43"/>
        <v>23.796052631578782</v>
      </c>
      <c r="BB58">
        <v>0</v>
      </c>
      <c r="BC58">
        <f t="shared" si="44"/>
        <v>23.321063852285839</v>
      </c>
      <c r="BD58" s="1">
        <f t="shared" si="45"/>
        <v>23.899999999999842</v>
      </c>
      <c r="BE58" s="1">
        <f t="shared" si="46"/>
        <v>0.5789361477140047</v>
      </c>
      <c r="BF58" s="1">
        <f t="shared" si="47"/>
        <v>23.899999999999842</v>
      </c>
    </row>
    <row r="59" spans="5:58">
      <c r="E59">
        <f t="shared" si="48"/>
        <v>100.69999999999968</v>
      </c>
      <c r="F59">
        <f t="shared" si="49"/>
        <v>50</v>
      </c>
      <c r="G59">
        <f t="shared" si="50"/>
        <v>25</v>
      </c>
      <c r="H59">
        <f t="shared" si="0"/>
        <v>22.024999999999675</v>
      </c>
      <c r="I59">
        <f t="shared" si="1"/>
        <v>22.5</v>
      </c>
      <c r="J59">
        <f t="shared" si="2"/>
        <v>22.340455086303695</v>
      </c>
      <c r="K59" s="1">
        <f t="shared" si="3"/>
        <v>25.862499999999972</v>
      </c>
      <c r="L59" s="1">
        <f t="shared" si="4"/>
        <v>3.4544913696011162E-2</v>
      </c>
      <c r="M59" s="1">
        <f t="shared" si="5"/>
        <v>22.374999999999705</v>
      </c>
      <c r="N59">
        <f t="shared" si="6"/>
        <v>20</v>
      </c>
      <c r="O59">
        <f t="shared" si="7"/>
        <v>22.530833829111728</v>
      </c>
      <c r="P59" s="1">
        <f t="shared" si="8"/>
        <v>25.533333333333282</v>
      </c>
      <c r="Q59" s="1">
        <f t="shared" si="9"/>
        <v>0.1358328375546769</v>
      </c>
      <c r="R59" s="1">
        <f t="shared" si="10"/>
        <v>22.666666666666405</v>
      </c>
      <c r="S59">
        <f t="shared" si="11"/>
        <v>17.5</v>
      </c>
      <c r="T59">
        <f t="shared" si="12"/>
        <v>22.691923534564673</v>
      </c>
      <c r="U59" s="1">
        <f t="shared" si="13"/>
        <v>25.249038461538387</v>
      </c>
      <c r="V59" s="1">
        <f t="shared" si="14"/>
        <v>0.22153800389662481</v>
      </c>
      <c r="W59" s="1">
        <f t="shared" si="15"/>
        <v>22.913461538461299</v>
      </c>
      <c r="X59">
        <f t="shared" si="16"/>
        <v>15</v>
      </c>
      <c r="Y59">
        <f t="shared" si="17"/>
        <v>22.830000424952914</v>
      </c>
      <c r="Z59" s="1">
        <f t="shared" si="18"/>
        <v>24.999999999999915</v>
      </c>
      <c r="AA59" s="1">
        <f t="shared" si="19"/>
        <v>0.29499957504686591</v>
      </c>
      <c r="AB59" s="1">
        <f t="shared" si="20"/>
        <v>23.12499999999978</v>
      </c>
      <c r="AC59">
        <f t="shared" si="21"/>
        <v>12.5</v>
      </c>
      <c r="AD59">
        <f t="shared" si="22"/>
        <v>22.949667063289382</v>
      </c>
      <c r="AE59" s="1">
        <f t="shared" si="23"/>
        <v>24.779166666666562</v>
      </c>
      <c r="AF59" s="1">
        <f t="shared" si="24"/>
        <v>0.35866627004374152</v>
      </c>
      <c r="AG59" s="1">
        <f t="shared" si="25"/>
        <v>23.308333333333124</v>
      </c>
      <c r="AH59">
        <f t="shared" si="26"/>
        <v>10</v>
      </c>
      <c r="AI59">
        <f t="shared" si="27"/>
        <v>23.054375371833792</v>
      </c>
      <c r="AJ59" s="1">
        <f t="shared" si="28"/>
        <v>24.581249999999876</v>
      </c>
      <c r="AK59" s="1">
        <f t="shared" si="29"/>
        <v>0.41437462816600767</v>
      </c>
      <c r="AL59" s="1">
        <f t="shared" si="30"/>
        <v>23.468749999999801</v>
      </c>
      <c r="AM59">
        <f t="shared" si="31"/>
        <v>7.5</v>
      </c>
      <c r="AN59">
        <f t="shared" si="32"/>
        <v>23.14676505584357</v>
      </c>
      <c r="AO59" s="1">
        <f t="shared" si="33"/>
        <v>24.40220588235281</v>
      </c>
      <c r="AP59" s="1">
        <f t="shared" si="34"/>
        <v>0.46352906180330133</v>
      </c>
      <c r="AQ59" s="1">
        <f t="shared" si="35"/>
        <v>23.61029411764687</v>
      </c>
      <c r="AR59">
        <v>5</v>
      </c>
      <c r="AS59">
        <f t="shared" si="36"/>
        <v>23.228889219407819</v>
      </c>
      <c r="AT59" s="1">
        <f t="shared" si="37"/>
        <v>24.238888888888749</v>
      </c>
      <c r="AU59" s="1">
        <f t="shared" si="38"/>
        <v>0.50722189170311793</v>
      </c>
      <c r="AV59" s="1">
        <f t="shared" si="39"/>
        <v>23.736111111110937</v>
      </c>
      <c r="AW59">
        <v>2.5</v>
      </c>
      <c r="AX59">
        <f t="shared" si="40"/>
        <v>23.302368734175829</v>
      </c>
      <c r="AY59" s="1">
        <f t="shared" si="41"/>
        <v>24.088815789473536</v>
      </c>
      <c r="AZ59" s="1">
        <f t="shared" si="42"/>
        <v>0.54631547635032229</v>
      </c>
      <c r="BA59" s="1">
        <f t="shared" si="43"/>
        <v>23.848684210526152</v>
      </c>
      <c r="BB59">
        <v>0</v>
      </c>
      <c r="BC59">
        <f t="shared" si="44"/>
        <v>23.368500297467037</v>
      </c>
      <c r="BD59" s="1">
        <f t="shared" si="45"/>
        <v>23.949999999999843</v>
      </c>
      <c r="BE59" s="1">
        <f t="shared" si="46"/>
        <v>0.58149970253280614</v>
      </c>
      <c r="BF59" s="1">
        <f t="shared" si="47"/>
        <v>23.949999999999843</v>
      </c>
    </row>
    <row r="60" spans="5:58">
      <c r="E60">
        <f t="shared" si="48"/>
        <v>100.79999999999967</v>
      </c>
      <c r="F60">
        <f t="shared" si="49"/>
        <v>50</v>
      </c>
      <c r="G60">
        <f t="shared" si="50"/>
        <v>25</v>
      </c>
      <c r="H60">
        <f t="shared" si="0"/>
        <v>22.12499999999967</v>
      </c>
      <c r="I60">
        <f t="shared" si="1"/>
        <v>22.5</v>
      </c>
      <c r="J60">
        <f t="shared" si="2"/>
        <v>22.426703168451315</v>
      </c>
      <c r="K60" s="1">
        <f t="shared" si="3"/>
        <v>25.87159090909088</v>
      </c>
      <c r="L60" s="1">
        <f t="shared" si="4"/>
        <v>3.9205922457467512E-2</v>
      </c>
      <c r="M60" s="1">
        <f t="shared" si="5"/>
        <v>22.465909090908781</v>
      </c>
      <c r="N60">
        <f t="shared" si="6"/>
        <v>20</v>
      </c>
      <c r="O60">
        <f t="shared" si="7"/>
        <v>22.609894571080378</v>
      </c>
      <c r="P60" s="1">
        <f t="shared" si="8"/>
        <v>25.549999999999947</v>
      </c>
      <c r="Q60" s="1">
        <f t="shared" si="9"/>
        <v>0.14010542891934524</v>
      </c>
      <c r="R60" s="1">
        <f t="shared" si="10"/>
        <v>22.749999999999723</v>
      </c>
      <c r="S60">
        <f t="shared" si="11"/>
        <v>17.5</v>
      </c>
      <c r="T60">
        <f t="shared" si="12"/>
        <v>22.764902680997274</v>
      </c>
      <c r="U60" s="1">
        <f t="shared" si="13"/>
        <v>25.272115384615308</v>
      </c>
      <c r="V60" s="1">
        <f t="shared" si="14"/>
        <v>0.22548193438708788</v>
      </c>
      <c r="W60" s="1">
        <f t="shared" si="15"/>
        <v>22.990384615384361</v>
      </c>
      <c r="X60">
        <f t="shared" si="16"/>
        <v>15</v>
      </c>
      <c r="Y60">
        <f t="shared" si="17"/>
        <v>22.897766775211757</v>
      </c>
      <c r="Z60" s="1">
        <f t="shared" si="18"/>
        <v>25.028571428571336</v>
      </c>
      <c r="AA60" s="1">
        <f t="shared" si="19"/>
        <v>0.29866179621658162</v>
      </c>
      <c r="AB60" s="1">
        <f t="shared" si="20"/>
        <v>23.196428571428338</v>
      </c>
      <c r="AC60">
        <f t="shared" si="21"/>
        <v>12.5</v>
      </c>
      <c r="AD60">
        <f t="shared" si="22"/>
        <v>23.012915656864305</v>
      </c>
      <c r="AE60" s="1">
        <f t="shared" si="23"/>
        <v>24.812499999999893</v>
      </c>
      <c r="AF60" s="1">
        <f t="shared" si="24"/>
        <v>0.36208434313547616</v>
      </c>
      <c r="AG60" s="1">
        <f t="shared" si="25"/>
        <v>23.37499999999978</v>
      </c>
      <c r="AH60">
        <f t="shared" si="26"/>
        <v>10</v>
      </c>
      <c r="AI60">
        <f t="shared" si="27"/>
        <v>23.113670928310281</v>
      </c>
      <c r="AJ60" s="1">
        <f t="shared" si="28"/>
        <v>24.618749999999874</v>
      </c>
      <c r="AK60" s="1">
        <f t="shared" si="29"/>
        <v>0.41757907168950892</v>
      </c>
      <c r="AL60" s="1">
        <f t="shared" si="30"/>
        <v>23.53124999999979</v>
      </c>
      <c r="AM60">
        <f t="shared" si="31"/>
        <v>7.5</v>
      </c>
      <c r="AN60">
        <f t="shared" si="32"/>
        <v>23.202572638409677</v>
      </c>
      <c r="AO60" s="1">
        <f t="shared" si="33"/>
        <v>24.443382352941036</v>
      </c>
      <c r="AP60" s="1">
        <f t="shared" si="34"/>
        <v>0.4665450086489496</v>
      </c>
      <c r="AQ60" s="1">
        <f t="shared" si="35"/>
        <v>23.669117647058627</v>
      </c>
      <c r="AR60">
        <v>5</v>
      </c>
      <c r="AS60">
        <f t="shared" si="36"/>
        <v>23.281596380720256</v>
      </c>
      <c r="AT60" s="1">
        <f t="shared" si="37"/>
        <v>24.283333333333189</v>
      </c>
      <c r="AU60" s="1">
        <f t="shared" si="38"/>
        <v>0.51007028594623016</v>
      </c>
      <c r="AV60" s="1">
        <f t="shared" si="39"/>
        <v>23.791666666666487</v>
      </c>
      <c r="AW60">
        <v>2.5</v>
      </c>
      <c r="AX60">
        <f t="shared" si="40"/>
        <v>23.352301834366557</v>
      </c>
      <c r="AY60" s="1">
        <f t="shared" si="41"/>
        <v>24.136184210526164</v>
      </c>
      <c r="AZ60" s="1">
        <f t="shared" si="42"/>
        <v>0.54901395510695494</v>
      </c>
      <c r="BA60" s="1">
        <f t="shared" si="43"/>
        <v>23.901315789473511</v>
      </c>
      <c r="BB60">
        <v>0</v>
      </c>
      <c r="BC60">
        <f t="shared" si="44"/>
        <v>23.415936742648228</v>
      </c>
      <c r="BD60" s="1">
        <f t="shared" si="45"/>
        <v>23.999999999999837</v>
      </c>
      <c r="BE60" s="1">
        <f t="shared" si="46"/>
        <v>0.58406325735160713</v>
      </c>
      <c r="BF60" s="1">
        <f t="shared" si="47"/>
        <v>23.999999999999837</v>
      </c>
    </row>
    <row r="61" spans="5:58">
      <c r="E61">
        <f t="shared" si="48"/>
        <v>100.89999999999966</v>
      </c>
      <c r="F61">
        <f t="shared" si="49"/>
        <v>50</v>
      </c>
      <c r="G61">
        <f t="shared" si="50"/>
        <v>25</v>
      </c>
      <c r="H61">
        <f t="shared" si="0"/>
        <v>22.224999999999664</v>
      </c>
      <c r="I61">
        <f t="shared" si="1"/>
        <v>22.5</v>
      </c>
      <c r="J61">
        <f t="shared" si="2"/>
        <v>22.512951250598949</v>
      </c>
      <c r="K61" s="1">
        <f t="shared" si="3"/>
        <v>25.880681818181785</v>
      </c>
      <c r="L61" s="1">
        <f t="shared" si="4"/>
        <v>4.386693121892387E-2</v>
      </c>
      <c r="M61" s="1">
        <f t="shared" si="5"/>
        <v>22.556818181817874</v>
      </c>
      <c r="N61">
        <f t="shared" si="6"/>
        <v>20</v>
      </c>
      <c r="O61">
        <f t="shared" si="7"/>
        <v>22.688955313049043</v>
      </c>
      <c r="P61" s="1">
        <f t="shared" si="8"/>
        <v>25.566666666666613</v>
      </c>
      <c r="Q61" s="1">
        <f t="shared" si="9"/>
        <v>0.14437802028401356</v>
      </c>
      <c r="R61" s="1">
        <f t="shared" si="10"/>
        <v>22.833333333333055</v>
      </c>
      <c r="S61">
        <f t="shared" si="11"/>
        <v>17.5</v>
      </c>
      <c r="T61">
        <f t="shared" si="12"/>
        <v>22.837881827429886</v>
      </c>
      <c r="U61" s="1">
        <f t="shared" si="13"/>
        <v>25.295192307692229</v>
      </c>
      <c r="V61" s="1">
        <f t="shared" si="14"/>
        <v>0.22942586487755096</v>
      </c>
      <c r="W61" s="1">
        <f t="shared" si="15"/>
        <v>23.067307692307438</v>
      </c>
      <c r="X61">
        <f t="shared" si="16"/>
        <v>15</v>
      </c>
      <c r="Y61">
        <f t="shared" si="17"/>
        <v>22.965533125470611</v>
      </c>
      <c r="Z61" s="1">
        <f t="shared" si="18"/>
        <v>25.057142857142765</v>
      </c>
      <c r="AA61" s="1">
        <f t="shared" si="19"/>
        <v>0.30232401738629733</v>
      </c>
      <c r="AB61" s="1">
        <f t="shared" si="20"/>
        <v>23.267857142856908</v>
      </c>
      <c r="AC61">
        <f t="shared" si="21"/>
        <v>12.5</v>
      </c>
      <c r="AD61">
        <f t="shared" si="22"/>
        <v>23.076164250439234</v>
      </c>
      <c r="AE61" s="1">
        <f t="shared" si="23"/>
        <v>24.845833333333221</v>
      </c>
      <c r="AF61" s="1">
        <f t="shared" si="24"/>
        <v>0.36550241622721086</v>
      </c>
      <c r="AG61" s="1">
        <f t="shared" si="25"/>
        <v>23.441666666666446</v>
      </c>
      <c r="AH61">
        <f t="shared" si="26"/>
        <v>10</v>
      </c>
      <c r="AI61">
        <f t="shared" si="27"/>
        <v>23.17296648478678</v>
      </c>
      <c r="AJ61" s="1">
        <f t="shared" si="28"/>
        <v>24.656249999999872</v>
      </c>
      <c r="AK61" s="1">
        <f t="shared" si="29"/>
        <v>0.42078351521301016</v>
      </c>
      <c r="AL61" s="1">
        <f t="shared" si="30"/>
        <v>23.59374999999979</v>
      </c>
      <c r="AM61">
        <f t="shared" si="31"/>
        <v>7.5</v>
      </c>
      <c r="AN61">
        <f t="shared" si="32"/>
        <v>23.258380220975795</v>
      </c>
      <c r="AO61" s="1">
        <f t="shared" si="33"/>
        <v>24.484558823529277</v>
      </c>
      <c r="AP61" s="1">
        <f t="shared" si="34"/>
        <v>0.46956095549459781</v>
      </c>
      <c r="AQ61" s="1">
        <f t="shared" si="35"/>
        <v>23.727941176470392</v>
      </c>
      <c r="AR61">
        <v>5</v>
      </c>
      <c r="AS61">
        <f t="shared" si="36"/>
        <v>23.334303542032696</v>
      </c>
      <c r="AT61" s="1">
        <f t="shared" si="37"/>
        <v>24.32777777777763</v>
      </c>
      <c r="AU61" s="1">
        <f t="shared" si="38"/>
        <v>0.51291868018934239</v>
      </c>
      <c r="AV61" s="1">
        <f t="shared" si="39"/>
        <v>23.84722222222204</v>
      </c>
      <c r="AW61">
        <v>2.5</v>
      </c>
      <c r="AX61">
        <f t="shared" si="40"/>
        <v>23.402234934557292</v>
      </c>
      <c r="AY61" s="1">
        <f t="shared" si="41"/>
        <v>24.183552631578792</v>
      </c>
      <c r="AZ61" s="1">
        <f t="shared" si="42"/>
        <v>0.55171243386358748</v>
      </c>
      <c r="BA61" s="1">
        <f t="shared" si="43"/>
        <v>23.953947368420881</v>
      </c>
      <c r="BB61">
        <v>0</v>
      </c>
      <c r="BC61">
        <f t="shared" si="44"/>
        <v>23.463373187829426</v>
      </c>
      <c r="BD61" s="1">
        <f t="shared" si="45"/>
        <v>24.049999999999834</v>
      </c>
      <c r="BE61" s="1">
        <f t="shared" si="46"/>
        <v>0.58662681217040813</v>
      </c>
      <c r="BF61" s="1">
        <f t="shared" si="47"/>
        <v>24.049999999999834</v>
      </c>
    </row>
    <row r="62" spans="5:58">
      <c r="E62">
        <f t="shared" si="48"/>
        <v>100.99999999999966</v>
      </c>
      <c r="F62">
        <f t="shared" si="49"/>
        <v>50</v>
      </c>
      <c r="G62">
        <f t="shared" si="50"/>
        <v>25</v>
      </c>
      <c r="H62">
        <f t="shared" si="0"/>
        <v>22.324999999999658</v>
      </c>
      <c r="I62">
        <f t="shared" si="1"/>
        <v>22.5</v>
      </c>
      <c r="J62">
        <f t="shared" si="2"/>
        <v>22.599199332746583</v>
      </c>
      <c r="K62" s="1">
        <f t="shared" si="3"/>
        <v>25.889772727272696</v>
      </c>
      <c r="L62" s="1">
        <f t="shared" si="4"/>
        <v>4.8527939980380221E-2</v>
      </c>
      <c r="M62" s="1">
        <f t="shared" si="5"/>
        <v>22.647727272726964</v>
      </c>
      <c r="N62">
        <f t="shared" si="6"/>
        <v>20</v>
      </c>
      <c r="O62">
        <f t="shared" si="7"/>
        <v>22.768016055017704</v>
      </c>
      <c r="P62" s="1">
        <f t="shared" si="8"/>
        <v>25.583333333333279</v>
      </c>
      <c r="Q62" s="1">
        <f t="shared" si="9"/>
        <v>0.14865061164868187</v>
      </c>
      <c r="R62" s="1">
        <f t="shared" si="10"/>
        <v>22.916666666666387</v>
      </c>
      <c r="S62">
        <f t="shared" si="11"/>
        <v>17.5</v>
      </c>
      <c r="T62">
        <f t="shared" si="12"/>
        <v>22.910860973862498</v>
      </c>
      <c r="U62" s="1">
        <f t="shared" si="13"/>
        <v>25.318269230769154</v>
      </c>
      <c r="V62" s="1">
        <f t="shared" si="14"/>
        <v>0.23336979536801403</v>
      </c>
      <c r="W62" s="1">
        <f t="shared" si="15"/>
        <v>23.144230769230511</v>
      </c>
      <c r="X62">
        <f t="shared" si="16"/>
        <v>15</v>
      </c>
      <c r="Y62">
        <f t="shared" si="17"/>
        <v>23.033299475729464</v>
      </c>
      <c r="Z62" s="1">
        <f t="shared" si="18"/>
        <v>25.085714285714189</v>
      </c>
      <c r="AA62" s="1">
        <f t="shared" si="19"/>
        <v>0.30598623855601303</v>
      </c>
      <c r="AB62" s="1">
        <f t="shared" si="20"/>
        <v>23.339285714285477</v>
      </c>
      <c r="AC62">
        <f t="shared" si="21"/>
        <v>12.5</v>
      </c>
      <c r="AD62">
        <f t="shared" si="22"/>
        <v>23.139412844014164</v>
      </c>
      <c r="AE62" s="1">
        <f t="shared" si="23"/>
        <v>24.879166666666553</v>
      </c>
      <c r="AF62" s="1">
        <f t="shared" si="24"/>
        <v>0.3689204893189455</v>
      </c>
      <c r="AG62" s="1">
        <f t="shared" si="25"/>
        <v>23.508333333333109</v>
      </c>
      <c r="AH62">
        <f t="shared" si="26"/>
        <v>10</v>
      </c>
      <c r="AI62">
        <f t="shared" si="27"/>
        <v>23.232262041263276</v>
      </c>
      <c r="AJ62" s="1">
        <f t="shared" si="28"/>
        <v>24.69374999999987</v>
      </c>
      <c r="AK62" s="1">
        <f t="shared" si="29"/>
        <v>0.42398795873651141</v>
      </c>
      <c r="AL62" s="1">
        <f t="shared" si="30"/>
        <v>23.656249999999787</v>
      </c>
      <c r="AM62">
        <f t="shared" si="31"/>
        <v>7.5</v>
      </c>
      <c r="AN62">
        <f t="shared" si="32"/>
        <v>23.314187803541909</v>
      </c>
      <c r="AO62" s="1">
        <f t="shared" si="33"/>
        <v>24.525735294117506</v>
      </c>
      <c r="AP62" s="1">
        <f t="shared" si="34"/>
        <v>0.47257690234024602</v>
      </c>
      <c r="AQ62" s="1">
        <f t="shared" si="35"/>
        <v>23.786764705882156</v>
      </c>
      <c r="AR62">
        <v>5</v>
      </c>
      <c r="AS62">
        <f t="shared" si="36"/>
        <v>23.387010703345137</v>
      </c>
      <c r="AT62" s="1">
        <f t="shared" si="37"/>
        <v>24.372222222222074</v>
      </c>
      <c r="AU62" s="1">
        <f t="shared" si="38"/>
        <v>0.51576707443245462</v>
      </c>
      <c r="AV62" s="1">
        <f t="shared" si="39"/>
        <v>23.90277777777759</v>
      </c>
      <c r="AW62">
        <v>2.5</v>
      </c>
      <c r="AX62">
        <f t="shared" si="40"/>
        <v>23.452168034748027</v>
      </c>
      <c r="AY62" s="1">
        <f t="shared" si="41"/>
        <v>24.230921052631423</v>
      </c>
      <c r="AZ62" s="1">
        <f t="shared" si="42"/>
        <v>0.55441091262022013</v>
      </c>
      <c r="BA62" s="1">
        <f t="shared" si="43"/>
        <v>24.006578947368247</v>
      </c>
      <c r="BB62">
        <v>0</v>
      </c>
      <c r="BC62">
        <f t="shared" si="44"/>
        <v>23.510809633010624</v>
      </c>
      <c r="BD62" s="1">
        <f t="shared" si="45"/>
        <v>24.099999999999831</v>
      </c>
      <c r="BE62" s="1">
        <f t="shared" si="46"/>
        <v>0.58919036698920912</v>
      </c>
      <c r="BF62" s="1">
        <f t="shared" si="47"/>
        <v>24.099999999999831</v>
      </c>
    </row>
    <row r="63" spans="5:58">
      <c r="E63">
        <f t="shared" si="48"/>
        <v>101.09999999999965</v>
      </c>
      <c r="F63">
        <f t="shared" si="49"/>
        <v>50</v>
      </c>
      <c r="G63">
        <f t="shared" si="50"/>
        <v>25</v>
      </c>
      <c r="H63">
        <f t="shared" si="0"/>
        <v>22.424999999999653</v>
      </c>
      <c r="I63">
        <f t="shared" si="1"/>
        <v>22.5</v>
      </c>
      <c r="J63">
        <f t="shared" si="2"/>
        <v>22.685447414894202</v>
      </c>
      <c r="K63" s="1">
        <f t="shared" si="3"/>
        <v>25.898863636363604</v>
      </c>
      <c r="L63" s="1">
        <f t="shared" si="4"/>
        <v>5.3188948741836578E-2</v>
      </c>
      <c r="M63" s="1">
        <f t="shared" si="5"/>
        <v>22.73863636363604</v>
      </c>
      <c r="N63">
        <f t="shared" si="6"/>
        <v>20</v>
      </c>
      <c r="O63">
        <f t="shared" si="7"/>
        <v>22.847076796986357</v>
      </c>
      <c r="P63" s="1">
        <f t="shared" si="8"/>
        <v>25.599999999999941</v>
      </c>
      <c r="Q63" s="1">
        <f t="shared" si="9"/>
        <v>0.15292320301335022</v>
      </c>
      <c r="R63" s="1">
        <f t="shared" si="10"/>
        <v>22.999999999999709</v>
      </c>
      <c r="S63">
        <f t="shared" si="11"/>
        <v>17.5</v>
      </c>
      <c r="T63">
        <f t="shared" si="12"/>
        <v>22.983840120295099</v>
      </c>
      <c r="U63" s="1">
        <f t="shared" si="13"/>
        <v>25.341346153846072</v>
      </c>
      <c r="V63" s="1">
        <f t="shared" si="14"/>
        <v>0.2373137258584771</v>
      </c>
      <c r="W63" s="1">
        <f t="shared" si="15"/>
        <v>23.221153846153577</v>
      </c>
      <c r="X63">
        <f t="shared" si="16"/>
        <v>15</v>
      </c>
      <c r="Y63">
        <f t="shared" si="17"/>
        <v>23.101065825988307</v>
      </c>
      <c r="Z63" s="1">
        <f t="shared" si="18"/>
        <v>25.114285714285614</v>
      </c>
      <c r="AA63" s="1">
        <f t="shared" si="19"/>
        <v>0.30964845972572874</v>
      </c>
      <c r="AB63" s="1">
        <f t="shared" si="20"/>
        <v>23.410714285714036</v>
      </c>
      <c r="AC63">
        <f t="shared" si="21"/>
        <v>12.5</v>
      </c>
      <c r="AD63">
        <f t="shared" si="22"/>
        <v>23.202661437589086</v>
      </c>
      <c r="AE63" s="1">
        <f t="shared" si="23"/>
        <v>24.912499999999884</v>
      </c>
      <c r="AF63" s="1">
        <f t="shared" si="24"/>
        <v>0.37233856241068014</v>
      </c>
      <c r="AG63" s="1">
        <f t="shared" si="25"/>
        <v>23.574999999999765</v>
      </c>
      <c r="AH63">
        <f t="shared" si="26"/>
        <v>10</v>
      </c>
      <c r="AI63">
        <f t="shared" si="27"/>
        <v>23.291557597739764</v>
      </c>
      <c r="AJ63" s="1">
        <f t="shared" si="28"/>
        <v>24.731249999999868</v>
      </c>
      <c r="AK63" s="1">
        <f t="shared" si="29"/>
        <v>0.42719240226001265</v>
      </c>
      <c r="AL63" s="1">
        <f t="shared" si="30"/>
        <v>23.718749999999776</v>
      </c>
      <c r="AM63">
        <f t="shared" si="31"/>
        <v>7.5</v>
      </c>
      <c r="AN63">
        <f t="shared" si="32"/>
        <v>23.369995386108016</v>
      </c>
      <c r="AO63" s="1">
        <f t="shared" si="33"/>
        <v>24.566911764705736</v>
      </c>
      <c r="AP63" s="1">
        <f t="shared" si="34"/>
        <v>0.47559284918589428</v>
      </c>
      <c r="AQ63" s="1">
        <f t="shared" si="35"/>
        <v>23.84558823529391</v>
      </c>
      <c r="AR63">
        <v>5</v>
      </c>
      <c r="AS63">
        <f t="shared" si="36"/>
        <v>23.439717864657574</v>
      </c>
      <c r="AT63" s="1">
        <f t="shared" si="37"/>
        <v>24.416666666666515</v>
      </c>
      <c r="AU63" s="1">
        <f t="shared" si="38"/>
        <v>0.51861546867556674</v>
      </c>
      <c r="AV63" s="1">
        <f t="shared" si="39"/>
        <v>23.95833333333314</v>
      </c>
      <c r="AW63">
        <v>2.5</v>
      </c>
      <c r="AX63">
        <f t="shared" si="40"/>
        <v>23.502101134938755</v>
      </c>
      <c r="AY63" s="1">
        <f t="shared" si="41"/>
        <v>24.278289473684048</v>
      </c>
      <c r="AZ63" s="1">
        <f t="shared" si="42"/>
        <v>0.55710939137685278</v>
      </c>
      <c r="BA63" s="1">
        <f t="shared" si="43"/>
        <v>24.059210526315606</v>
      </c>
      <c r="BB63">
        <v>0</v>
      </c>
      <c r="BC63">
        <f t="shared" si="44"/>
        <v>23.558246078191814</v>
      </c>
      <c r="BD63" s="1">
        <f t="shared" si="45"/>
        <v>24.149999999999824</v>
      </c>
      <c r="BE63" s="1">
        <f t="shared" si="46"/>
        <v>0.59175392180801012</v>
      </c>
      <c r="BF63" s="1">
        <f t="shared" si="47"/>
        <v>24.149999999999824</v>
      </c>
    </row>
    <row r="64" spans="5:58">
      <c r="E64">
        <f t="shared" si="48"/>
        <v>101.19999999999965</v>
      </c>
      <c r="F64">
        <f t="shared" si="49"/>
        <v>50</v>
      </c>
      <c r="G64">
        <f t="shared" si="50"/>
        <v>25</v>
      </c>
      <c r="H64">
        <f t="shared" si="0"/>
        <v>22.524999999999647</v>
      </c>
      <c r="I64">
        <f t="shared" si="1"/>
        <v>22.5</v>
      </c>
      <c r="J64">
        <f t="shared" si="2"/>
        <v>22.771695497041833</v>
      </c>
      <c r="K64" s="1">
        <f t="shared" si="3"/>
        <v>25.907954545454512</v>
      </c>
      <c r="L64" s="1">
        <f t="shared" si="4"/>
        <v>5.7849957503292929E-2</v>
      </c>
      <c r="M64" s="1">
        <f t="shared" si="5"/>
        <v>22.829545454545126</v>
      </c>
      <c r="N64">
        <f t="shared" si="6"/>
        <v>20</v>
      </c>
      <c r="O64">
        <f t="shared" si="7"/>
        <v>22.926137538955018</v>
      </c>
      <c r="P64" s="1">
        <f t="shared" si="8"/>
        <v>25.616666666666607</v>
      </c>
      <c r="Q64" s="1">
        <f t="shared" si="9"/>
        <v>0.15719579437801853</v>
      </c>
      <c r="R64" s="1">
        <f t="shared" si="10"/>
        <v>23.083333333333037</v>
      </c>
      <c r="S64">
        <f t="shared" si="11"/>
        <v>17.5</v>
      </c>
      <c r="T64">
        <f t="shared" si="12"/>
        <v>23.056819266727711</v>
      </c>
      <c r="U64" s="1">
        <f t="shared" si="13"/>
        <v>25.364423076922996</v>
      </c>
      <c r="V64" s="1">
        <f t="shared" si="14"/>
        <v>0.24125765634894017</v>
      </c>
      <c r="W64" s="1">
        <f t="shared" si="15"/>
        <v>23.29807692307665</v>
      </c>
      <c r="X64">
        <f t="shared" si="16"/>
        <v>15</v>
      </c>
      <c r="Y64">
        <f t="shared" si="17"/>
        <v>23.168832176247165</v>
      </c>
      <c r="Z64" s="1">
        <f t="shared" si="18"/>
        <v>25.142857142857046</v>
      </c>
      <c r="AA64" s="1">
        <f t="shared" si="19"/>
        <v>0.31331068089544445</v>
      </c>
      <c r="AB64" s="1">
        <f t="shared" si="20"/>
        <v>23.482142857142609</v>
      </c>
      <c r="AC64">
        <f t="shared" si="21"/>
        <v>12.5</v>
      </c>
      <c r="AD64">
        <f t="shared" si="22"/>
        <v>23.265910031164015</v>
      </c>
      <c r="AE64" s="1">
        <f t="shared" si="23"/>
        <v>24.945833333333212</v>
      </c>
      <c r="AF64" s="1">
        <f t="shared" si="24"/>
        <v>0.37575663550241484</v>
      </c>
      <c r="AG64" s="1">
        <f t="shared" si="25"/>
        <v>23.641666666666431</v>
      </c>
      <c r="AH64">
        <f t="shared" si="26"/>
        <v>10</v>
      </c>
      <c r="AI64">
        <f t="shared" si="27"/>
        <v>23.350853154216264</v>
      </c>
      <c r="AJ64" s="1">
        <f t="shared" si="28"/>
        <v>24.768749999999866</v>
      </c>
      <c r="AK64" s="1">
        <f t="shared" si="29"/>
        <v>0.43039684578351389</v>
      </c>
      <c r="AL64" s="1">
        <f t="shared" si="30"/>
        <v>23.781249999999776</v>
      </c>
      <c r="AM64">
        <f t="shared" si="31"/>
        <v>7.5</v>
      </c>
      <c r="AN64">
        <f t="shared" si="32"/>
        <v>23.42580296867413</v>
      </c>
      <c r="AO64" s="1">
        <f t="shared" si="33"/>
        <v>24.60808823529397</v>
      </c>
      <c r="AP64" s="1">
        <f t="shared" si="34"/>
        <v>0.47860879603154249</v>
      </c>
      <c r="AQ64" s="1">
        <f t="shared" si="35"/>
        <v>23.904411764705674</v>
      </c>
      <c r="AR64">
        <v>5</v>
      </c>
      <c r="AS64">
        <f t="shared" si="36"/>
        <v>23.492425025970014</v>
      </c>
      <c r="AT64" s="1">
        <f t="shared" si="37"/>
        <v>24.461111111110956</v>
      </c>
      <c r="AU64" s="1">
        <f t="shared" si="38"/>
        <v>0.52146386291867897</v>
      </c>
      <c r="AV64" s="1">
        <f t="shared" si="39"/>
        <v>24.013888888888694</v>
      </c>
      <c r="AW64">
        <v>2.5</v>
      </c>
      <c r="AX64">
        <f t="shared" si="40"/>
        <v>23.55203423512949</v>
      </c>
      <c r="AY64" s="1">
        <f t="shared" si="41"/>
        <v>24.325657894736679</v>
      </c>
      <c r="AZ64" s="1">
        <f t="shared" si="42"/>
        <v>0.55980787013348543</v>
      </c>
      <c r="BA64" s="1">
        <f t="shared" si="43"/>
        <v>24.111842105262976</v>
      </c>
      <c r="BB64">
        <v>0</v>
      </c>
      <c r="BC64">
        <f t="shared" si="44"/>
        <v>23.605682523373012</v>
      </c>
      <c r="BD64" s="1">
        <f t="shared" si="45"/>
        <v>24.199999999999825</v>
      </c>
      <c r="BE64" s="1">
        <f t="shared" si="46"/>
        <v>0.59431747662681111</v>
      </c>
      <c r="BF64" s="1">
        <f t="shared" si="47"/>
        <v>24.199999999999825</v>
      </c>
    </row>
    <row r="65" spans="5:58">
      <c r="E65">
        <f t="shared" si="48"/>
        <v>101.29999999999964</v>
      </c>
      <c r="F65">
        <f t="shared" si="49"/>
        <v>50</v>
      </c>
      <c r="G65">
        <f t="shared" si="50"/>
        <v>25</v>
      </c>
      <c r="H65">
        <f t="shared" si="0"/>
        <v>22.624999999999641</v>
      </c>
      <c r="I65">
        <f t="shared" si="1"/>
        <v>22.5</v>
      </c>
      <c r="J65">
        <f t="shared" si="2"/>
        <v>22.857943579189467</v>
      </c>
      <c r="K65" s="1">
        <f t="shared" si="3"/>
        <v>25.91704545454542</v>
      </c>
      <c r="L65" s="1">
        <f t="shared" si="4"/>
        <v>6.2510966264750098E-2</v>
      </c>
      <c r="M65" s="1">
        <f t="shared" si="5"/>
        <v>22.920454545454216</v>
      </c>
      <c r="N65">
        <f t="shared" si="6"/>
        <v>20</v>
      </c>
      <c r="O65">
        <f t="shared" si="7"/>
        <v>23.005198280923683</v>
      </c>
      <c r="P65" s="1">
        <f t="shared" si="8"/>
        <v>25.633333333333276</v>
      </c>
      <c r="Q65" s="1">
        <f t="shared" si="9"/>
        <v>0.1614683857426876</v>
      </c>
      <c r="R65" s="1">
        <f t="shared" si="10"/>
        <v>23.166666666666369</v>
      </c>
      <c r="S65">
        <f t="shared" si="11"/>
        <v>17.5</v>
      </c>
      <c r="T65">
        <f t="shared" si="12"/>
        <v>23.129798413160326</v>
      </c>
      <c r="U65" s="1">
        <f t="shared" si="13"/>
        <v>25.387499999999918</v>
      </c>
      <c r="V65" s="1">
        <f t="shared" si="14"/>
        <v>0.24520158683940391</v>
      </c>
      <c r="W65" s="1">
        <f t="shared" si="15"/>
        <v>23.37499999999973</v>
      </c>
      <c r="X65">
        <f t="shared" si="16"/>
        <v>15</v>
      </c>
      <c r="Y65">
        <f t="shared" si="17"/>
        <v>23.236598526506018</v>
      </c>
      <c r="Z65" s="1">
        <f t="shared" si="18"/>
        <v>25.171428571428471</v>
      </c>
      <c r="AA65" s="1">
        <f t="shared" si="19"/>
        <v>0.31697290206516082</v>
      </c>
      <c r="AB65" s="1">
        <f t="shared" si="20"/>
        <v>23.553571428571178</v>
      </c>
      <c r="AC65">
        <f t="shared" si="21"/>
        <v>12.5</v>
      </c>
      <c r="AD65">
        <f t="shared" si="22"/>
        <v>23.329158624738948</v>
      </c>
      <c r="AE65" s="1">
        <f t="shared" si="23"/>
        <v>24.979166666666551</v>
      </c>
      <c r="AF65" s="1">
        <f t="shared" si="24"/>
        <v>0.37917470859415009</v>
      </c>
      <c r="AG65" s="1">
        <f t="shared" si="25"/>
        <v>23.708333333333098</v>
      </c>
      <c r="AH65">
        <f t="shared" si="26"/>
        <v>10</v>
      </c>
      <c r="AI65">
        <f t="shared" si="27"/>
        <v>23.410148710692759</v>
      </c>
      <c r="AJ65" s="1">
        <f t="shared" si="28"/>
        <v>24.806249999999864</v>
      </c>
      <c r="AK65" s="1">
        <f t="shared" si="29"/>
        <v>0.43360128930701569</v>
      </c>
      <c r="AL65" s="1">
        <f t="shared" si="30"/>
        <v>23.843749999999776</v>
      </c>
      <c r="AM65">
        <f t="shared" si="31"/>
        <v>7.5</v>
      </c>
      <c r="AN65">
        <f t="shared" si="32"/>
        <v>23.481610551240248</v>
      </c>
      <c r="AO65" s="1">
        <f t="shared" si="33"/>
        <v>24.649264705882207</v>
      </c>
      <c r="AP65" s="1">
        <f t="shared" si="34"/>
        <v>0.48162474287719126</v>
      </c>
      <c r="AQ65" s="1">
        <f t="shared" si="35"/>
        <v>23.963235294117439</v>
      </c>
      <c r="AR65">
        <v>5</v>
      </c>
      <c r="AS65">
        <f t="shared" si="36"/>
        <v>23.545132187282459</v>
      </c>
      <c r="AT65" s="1">
        <f t="shared" si="37"/>
        <v>24.5055555555554</v>
      </c>
      <c r="AU65" s="1">
        <f t="shared" si="38"/>
        <v>0.52431225716179175</v>
      </c>
      <c r="AV65" s="1">
        <f t="shared" si="39"/>
        <v>24.069444444444251</v>
      </c>
      <c r="AW65">
        <v>2.5</v>
      </c>
      <c r="AX65">
        <f t="shared" si="40"/>
        <v>23.601967335320222</v>
      </c>
      <c r="AY65" s="1">
        <f t="shared" si="41"/>
        <v>24.373026315789307</v>
      </c>
      <c r="AZ65" s="1">
        <f t="shared" si="42"/>
        <v>0.56250634889011852</v>
      </c>
      <c r="BA65" s="1">
        <f t="shared" si="43"/>
        <v>24.164473684210339</v>
      </c>
      <c r="BB65">
        <v>0</v>
      </c>
      <c r="BC65">
        <f t="shared" si="44"/>
        <v>23.65311896855421</v>
      </c>
      <c r="BD65" s="1">
        <f t="shared" si="45"/>
        <v>24.249999999999822</v>
      </c>
      <c r="BE65" s="1">
        <f t="shared" si="46"/>
        <v>0.59688103144561255</v>
      </c>
      <c r="BF65" s="1">
        <f t="shared" si="47"/>
        <v>24.249999999999822</v>
      </c>
    </row>
    <row r="66" spans="5:58">
      <c r="E66">
        <f t="shared" si="48"/>
        <v>101.39999999999964</v>
      </c>
      <c r="F66">
        <f t="shared" si="49"/>
        <v>50</v>
      </c>
      <c r="G66">
        <f t="shared" si="50"/>
        <v>25</v>
      </c>
      <c r="H66">
        <f t="shared" si="0"/>
        <v>22.724999999999635</v>
      </c>
      <c r="I66">
        <f t="shared" si="1"/>
        <v>22.5</v>
      </c>
      <c r="J66">
        <f t="shared" si="2"/>
        <v>22.944191661337101</v>
      </c>
      <c r="K66" s="1">
        <f t="shared" si="3"/>
        <v>25.926136363636331</v>
      </c>
      <c r="L66" s="1">
        <f t="shared" si="4"/>
        <v>6.7171975026206449E-2</v>
      </c>
      <c r="M66" s="1">
        <f t="shared" si="5"/>
        <v>23.011363636363306</v>
      </c>
      <c r="N66">
        <f t="shared" si="6"/>
        <v>20</v>
      </c>
      <c r="O66">
        <f t="shared" si="7"/>
        <v>23.084259022892347</v>
      </c>
      <c r="P66" s="1">
        <f t="shared" si="8"/>
        <v>25.649999999999942</v>
      </c>
      <c r="Q66" s="1">
        <f t="shared" si="9"/>
        <v>0.16574097710735591</v>
      </c>
      <c r="R66" s="1">
        <f t="shared" si="10"/>
        <v>23.249999999999702</v>
      </c>
      <c r="S66">
        <f t="shared" si="11"/>
        <v>17.5</v>
      </c>
      <c r="T66">
        <f t="shared" si="12"/>
        <v>23.202777559592938</v>
      </c>
      <c r="U66" s="1">
        <f t="shared" si="13"/>
        <v>25.410576923076842</v>
      </c>
      <c r="V66" s="1">
        <f t="shared" si="14"/>
        <v>0.24914551732986698</v>
      </c>
      <c r="W66" s="1">
        <f t="shared" si="15"/>
        <v>23.451923076922807</v>
      </c>
      <c r="X66">
        <f t="shared" si="16"/>
        <v>15</v>
      </c>
      <c r="Y66">
        <f t="shared" si="17"/>
        <v>23.304364876764872</v>
      </c>
      <c r="Z66" s="1">
        <f t="shared" si="18"/>
        <v>25.1999999999999</v>
      </c>
      <c r="AA66" s="1">
        <f t="shared" si="19"/>
        <v>0.32063512323487653</v>
      </c>
      <c r="AB66" s="1">
        <f t="shared" si="20"/>
        <v>23.624999999999748</v>
      </c>
      <c r="AC66">
        <f t="shared" si="21"/>
        <v>12.5</v>
      </c>
      <c r="AD66">
        <f t="shared" si="22"/>
        <v>23.392407218313878</v>
      </c>
      <c r="AE66" s="1">
        <f t="shared" si="23"/>
        <v>25.012499999999882</v>
      </c>
      <c r="AF66" s="1">
        <f t="shared" si="24"/>
        <v>0.38259278168588473</v>
      </c>
      <c r="AG66" s="1">
        <f t="shared" si="25"/>
        <v>23.774999999999764</v>
      </c>
      <c r="AH66">
        <f t="shared" si="26"/>
        <v>10</v>
      </c>
      <c r="AI66">
        <f t="shared" si="27"/>
        <v>23.469444267169258</v>
      </c>
      <c r="AJ66" s="1">
        <f t="shared" si="28"/>
        <v>24.843749999999865</v>
      </c>
      <c r="AK66" s="1">
        <f t="shared" si="29"/>
        <v>0.43680573283051694</v>
      </c>
      <c r="AL66" s="1">
        <f t="shared" si="30"/>
        <v>23.906249999999776</v>
      </c>
      <c r="AM66">
        <f t="shared" si="31"/>
        <v>7.5</v>
      </c>
      <c r="AN66">
        <f t="shared" si="32"/>
        <v>23.537418133806362</v>
      </c>
      <c r="AO66" s="1">
        <f t="shared" si="33"/>
        <v>24.69044117647044</v>
      </c>
      <c r="AP66" s="1">
        <f t="shared" si="34"/>
        <v>0.48464068972283947</v>
      </c>
      <c r="AQ66" s="1">
        <f t="shared" si="35"/>
        <v>24.0220588235292</v>
      </c>
      <c r="AR66">
        <v>5</v>
      </c>
      <c r="AS66">
        <f t="shared" si="36"/>
        <v>23.597839348594899</v>
      </c>
      <c r="AT66" s="1">
        <f t="shared" si="37"/>
        <v>24.549999999999844</v>
      </c>
      <c r="AU66" s="1">
        <f t="shared" si="38"/>
        <v>0.52716065140490398</v>
      </c>
      <c r="AV66" s="1">
        <f t="shared" si="39"/>
        <v>24.124999999999805</v>
      </c>
      <c r="AW66">
        <v>2.5</v>
      </c>
      <c r="AX66">
        <f t="shared" si="40"/>
        <v>23.651900435510957</v>
      </c>
      <c r="AY66" s="1">
        <f t="shared" si="41"/>
        <v>24.420394736841939</v>
      </c>
      <c r="AZ66" s="1">
        <f t="shared" si="42"/>
        <v>0.56520482764675117</v>
      </c>
      <c r="BA66" s="1">
        <f t="shared" si="43"/>
        <v>24.217105263157709</v>
      </c>
      <c r="BB66">
        <v>0</v>
      </c>
      <c r="BC66">
        <f t="shared" si="44"/>
        <v>23.700555413735408</v>
      </c>
      <c r="BD66" s="1">
        <f t="shared" si="45"/>
        <v>24.299999999999823</v>
      </c>
      <c r="BE66" s="1">
        <f t="shared" si="46"/>
        <v>0.59944458626441355</v>
      </c>
      <c r="BF66" s="1">
        <f t="shared" si="47"/>
        <v>24.299999999999823</v>
      </c>
    </row>
    <row r="67" spans="5:58">
      <c r="E67">
        <f t="shared" si="48"/>
        <v>101.49999999999963</v>
      </c>
      <c r="F67">
        <f t="shared" si="49"/>
        <v>50</v>
      </c>
      <c r="G67">
        <f t="shared" si="50"/>
        <v>25</v>
      </c>
      <c r="H67">
        <f t="shared" ref="H67:H130" si="51">E67-F67-G67-50*0.7*0.08-25*0.05*0.7</f>
        <v>22.82499999999963</v>
      </c>
      <c r="I67">
        <f t="shared" ref="I67:I130" si="52">0.9*G67</f>
        <v>22.5</v>
      </c>
      <c r="J67">
        <f t="shared" ref="J67:J130" si="53">(E67-F67-I67+F67*$B$2*$C$2+I67*$A$2*$C$2-(E67*EXP($D$2)-E67))/1.1</f>
        <v>23.03043974348472</v>
      </c>
      <c r="K67" s="1">
        <f t="shared" ref="K67:K130" si="54">I67+0.1*J67+I67*0.05+L67*0.1</f>
        <v>25.935227272727239</v>
      </c>
      <c r="L67" s="1">
        <f t="shared" ref="L67:L130" si="55">(E67*(EXP($D$2*1)-1)-G67*$A$2*(1-0.1)-F67*$B$2)/1.1</f>
        <v>7.1832983787662799E-2</v>
      </c>
      <c r="M67" s="1">
        <f t="shared" ref="M67:M130" si="56">J67+L67</f>
        <v>23.102272727272382</v>
      </c>
      <c r="N67">
        <f t="shared" ref="N67:N130" si="57">0.8*G67</f>
        <v>20</v>
      </c>
      <c r="O67">
        <f t="shared" ref="O67:O130" si="58">(E67-F67-N67+F67*$B$2*$C$2+N67*$A$2*$C$2-(E67*EXP($D$2)-E67))/1.2</f>
        <v>23.163319764860997</v>
      </c>
      <c r="P67" s="1">
        <f t="shared" ref="P67:P130" si="59">N67+O67*0.2+N67*0.05+Q67*0.2</f>
        <v>25.666666666666607</v>
      </c>
      <c r="Q67" s="1">
        <f t="shared" ref="Q67:Q130" si="60">(E67*(EXP($D$2*1)-1)-G67*$A$2*(1-0.2)-F67*$B$2)/1.2</f>
        <v>0.17001356847202426</v>
      </c>
      <c r="R67" s="1">
        <f t="shared" ref="R67:R130" si="61">O67+Q67</f>
        <v>23.333333333333023</v>
      </c>
      <c r="S67">
        <f t="shared" ref="S67:S130" si="62">0.7*G67</f>
        <v>17.5</v>
      </c>
      <c r="T67">
        <f t="shared" ref="T67:T130" si="63">(E67-F67-S67+F67*$B$2*$C$2+S67*$A$2*$C$2-(E67*EXP($D$2)-E67))/1.3</f>
        <v>23.27575670602554</v>
      </c>
      <c r="U67" s="1">
        <f t="shared" ref="U67:U130" si="64">S67+0.3*T67+S67*0.05+V67*0.3</f>
        <v>25.43365384615376</v>
      </c>
      <c r="V67" s="1">
        <f t="shared" ref="V67:V130" si="65">(E67*(EXP($D$2*1)-1)-G67*$A$2*(1-0.3)-F67*$B$2)/1.3</f>
        <v>0.25308944782033005</v>
      </c>
      <c r="W67" s="1">
        <f t="shared" ref="W67:W130" si="66">T67+V67</f>
        <v>23.528846153845869</v>
      </c>
      <c r="X67">
        <f t="shared" ref="X67:X130" si="67">0.6*25</f>
        <v>15</v>
      </c>
      <c r="Y67">
        <f t="shared" ref="Y67:Y130" si="68">(E67-F67-X67+F67*$B$2*$C$2+X67*$A$2*$C$2-(E67*EXP($D$2)-E67))/1.4</f>
        <v>23.372131227023715</v>
      </c>
      <c r="Z67" s="1">
        <f t="shared" ref="Z67:Z130" si="69">X67+0.4*Y67+X67*0.05+AA67*0.4</f>
        <v>25.228571428571321</v>
      </c>
      <c r="AA67" s="1">
        <f t="shared" ref="AA67:AA130" si="70">(E67*(EXP($D$2*1)-1)-G67*$A$2*(1-0.4)-F67*$B$2)/1.4</f>
        <v>0.32429734440459224</v>
      </c>
      <c r="AB67" s="1">
        <f t="shared" ref="AB67:AB130" si="71">Y67+AA67</f>
        <v>23.696428571428306</v>
      </c>
      <c r="AC67">
        <f t="shared" ref="AC67:AC130" si="72">0.5*25</f>
        <v>12.5</v>
      </c>
      <c r="AD67">
        <f t="shared" ref="AD67:AD130" si="73">(E67-F67-AC67+F67*$B$2*$C$2+AC67*$A$2*$C$2-(E67*EXP($D$2)-E67))/1.5</f>
        <v>23.4556558118888</v>
      </c>
      <c r="AE67" s="1">
        <f t="shared" ref="AE67:AE130" si="74">AC67+0.5*AD67+AC67*0.05+AF67*0.5</f>
        <v>25.04583333333321</v>
      </c>
      <c r="AF67" s="1">
        <f t="shared" ref="AF67:AF130" si="75">(E67*(EXP($D$2*1)-1)-G67*$A$2*(1-0.5)-F67*$B$2)/1.5</f>
        <v>0.38601085477761937</v>
      </c>
      <c r="AG67" s="1">
        <f t="shared" ref="AG67:AG130" si="76">AD67+AF67</f>
        <v>23.84166666666642</v>
      </c>
      <c r="AH67">
        <f t="shared" ref="AH67:AH130" si="77">0.4*25</f>
        <v>10</v>
      </c>
      <c r="AI67">
        <f t="shared" ref="AI67:AI130" si="78">(E67-F67-AH67+F67*$B$2*$C$2+AH67*$A$2*$C$2-(E67*EXP($D$2)-E67))/1.6</f>
        <v>23.528739823645747</v>
      </c>
      <c r="AJ67" s="1">
        <f t="shared" ref="AJ67:AJ130" si="79">AH67+0.6*AI67+AH67*0.05+AK67*0.6</f>
        <v>24.881249999999856</v>
      </c>
      <c r="AK67" s="1">
        <f t="shared" ref="AK67:AK130" si="80">(E67*(EXP($D$2*1)-1)-G67*$A$2*(1-0.6)-F67*$B$2)/1.6</f>
        <v>0.44001017635401818</v>
      </c>
      <c r="AL67" s="1">
        <f t="shared" ref="AL67:AL130" si="81">AI67+AK67</f>
        <v>23.968749999999766</v>
      </c>
      <c r="AM67">
        <f t="shared" ref="AM67:AM130" si="82">0.3*25</f>
        <v>7.5</v>
      </c>
      <c r="AN67">
        <f t="shared" ref="AN67:AN130" si="83">(E67-F67-AM67+F67*$B$2*$C$2+AM67*$A$2*$C$2-(E67*EXP($D$2)-E67))/1.7</f>
        <v>23.593225716372469</v>
      </c>
      <c r="AO67" s="1">
        <f t="shared" ref="AO67:AO130" si="84">AM67+0.7*AN67+AM67*0.05+AP67*0.7</f>
        <v>24.731617647058666</v>
      </c>
      <c r="AP67" s="1">
        <f t="shared" ref="AP67:AP130" si="85">(E67*(EXP($D$2*1)-1)-G67*$A$2*(1-0.7)-F67*$B$2)/1.7</f>
        <v>0.48765663656848773</v>
      </c>
      <c r="AQ67" s="1">
        <f t="shared" ref="AQ67:AQ130" si="86">AN67+AP67</f>
        <v>24.080882352940957</v>
      </c>
      <c r="AR67">
        <v>5</v>
      </c>
      <c r="AS67">
        <f t="shared" ref="AS67:AS130" si="87">(E67-F67-AR67+F67*$B$2*$C$2+AR67*$A$2*$C$2-(E67*EXP($D$2)-E67))/1.8</f>
        <v>23.650546509907333</v>
      </c>
      <c r="AT67" s="1">
        <f t="shared" ref="AT67:AT130" si="88">AR67+0.8*AS67+AR67*0.05+AU67*0.8</f>
        <v>24.594444444444282</v>
      </c>
      <c r="AU67" s="1">
        <f t="shared" ref="AU67:AU130" si="89">(E67*(EXP($D$2*1)-1)-G67*$A$2*(1-0.8)-F67*$B$2)/1.8</f>
        <v>0.5300090456480161</v>
      </c>
      <c r="AV67" s="1">
        <f t="shared" ref="AV67:AV130" si="90">AS67+AU67</f>
        <v>24.180555555555348</v>
      </c>
      <c r="AW67">
        <v>2.5</v>
      </c>
      <c r="AX67">
        <f t="shared" ref="AX67:AX130" si="91">(E67-F67-AW67+F67*$B$2*$C$2+AW67*$A$2*$C$2-(E67*EXP($D$2)-E67))/1.9</f>
        <v>23.701833535701684</v>
      </c>
      <c r="AY67" s="1">
        <f t="shared" ref="AY67:AY130" si="92">AW67+AX67*0.9+AW67*0.05+AZ67*0.9</f>
        <v>24.467763157894559</v>
      </c>
      <c r="AZ67" s="1">
        <f t="shared" ref="AZ67:AZ130" si="93">(E67*(EXP($D$2*1)-1)-G67*$A$2*(1-0.9)-F67*$B$2)/1.9</f>
        <v>0.56790330640338371</v>
      </c>
      <c r="BA67" s="1">
        <f t="shared" ref="BA67:BA130" si="94">AX67+AZ67</f>
        <v>24.269736842105068</v>
      </c>
      <c r="BB67">
        <v>0</v>
      </c>
      <c r="BC67">
        <f t="shared" ref="BC67:BC130" si="95">(E67-F67-BB67+F67*$B$2*$C$2+BB67*$A$2*$C$2-(E67*EXP($D$2)-E67))/2</f>
        <v>23.747991858916599</v>
      </c>
      <c r="BD67" s="1">
        <f t="shared" ref="BD67:BD130" si="96">BC67+BE67</f>
        <v>24.349999999999813</v>
      </c>
      <c r="BE67" s="1">
        <f t="shared" ref="BE67:BE130" si="97">(E67*(EXP($D$2*1)-1)-G67*$A$2*(1-1)-F67*$B$2)/2</f>
        <v>0.60200814108321454</v>
      </c>
      <c r="BF67" s="1">
        <f t="shared" ref="BF67:BF130" si="98">BC67+BE67</f>
        <v>24.349999999999813</v>
      </c>
    </row>
    <row r="68" spans="5:58">
      <c r="E68">
        <f t="shared" ref="E68:E131" si="99">E67+0.1</f>
        <v>101.59999999999962</v>
      </c>
      <c r="F68">
        <f t="shared" ref="F68:F131" si="100">F67</f>
        <v>50</v>
      </c>
      <c r="G68">
        <f t="shared" ref="G68:G131" si="101">G67</f>
        <v>25</v>
      </c>
      <c r="H68">
        <f t="shared" si="51"/>
        <v>22.924999999999624</v>
      </c>
      <c r="I68">
        <f t="shared" si="52"/>
        <v>22.5</v>
      </c>
      <c r="J68">
        <f t="shared" si="53"/>
        <v>23.116687825632351</v>
      </c>
      <c r="K68" s="1">
        <f t="shared" si="54"/>
        <v>25.944318181818147</v>
      </c>
      <c r="L68" s="1">
        <f t="shared" si="55"/>
        <v>7.649399254911915E-2</v>
      </c>
      <c r="M68" s="1">
        <f t="shared" si="56"/>
        <v>23.193181818181468</v>
      </c>
      <c r="N68">
        <f t="shared" si="57"/>
        <v>20</v>
      </c>
      <c r="O68">
        <f t="shared" si="58"/>
        <v>23.242380506829662</v>
      </c>
      <c r="P68" s="1">
        <f t="shared" si="59"/>
        <v>25.683333333333273</v>
      </c>
      <c r="Q68" s="1">
        <f t="shared" si="60"/>
        <v>0.17428615983669257</v>
      </c>
      <c r="R68" s="1">
        <f t="shared" si="61"/>
        <v>23.416666666666355</v>
      </c>
      <c r="S68">
        <f t="shared" si="62"/>
        <v>17.5</v>
      </c>
      <c r="T68">
        <f t="shared" si="63"/>
        <v>23.348735852458152</v>
      </c>
      <c r="U68" s="1">
        <f t="shared" si="64"/>
        <v>25.456730769230685</v>
      </c>
      <c r="V68" s="1">
        <f t="shared" si="65"/>
        <v>0.25703337831079315</v>
      </c>
      <c r="W68" s="1">
        <f t="shared" si="66"/>
        <v>23.605769230768946</v>
      </c>
      <c r="X68">
        <f t="shared" si="67"/>
        <v>15</v>
      </c>
      <c r="Y68">
        <f t="shared" si="68"/>
        <v>23.439897577282569</v>
      </c>
      <c r="Z68" s="1">
        <f t="shared" si="69"/>
        <v>25.257142857142753</v>
      </c>
      <c r="AA68" s="1">
        <f t="shared" si="70"/>
        <v>0.32795956557430794</v>
      </c>
      <c r="AB68" s="1">
        <f t="shared" si="71"/>
        <v>23.767857142856876</v>
      </c>
      <c r="AC68">
        <f t="shared" si="72"/>
        <v>12.5</v>
      </c>
      <c r="AD68">
        <f t="shared" si="73"/>
        <v>23.518904405463729</v>
      </c>
      <c r="AE68" s="1">
        <f t="shared" si="74"/>
        <v>25.079166666666541</v>
      </c>
      <c r="AF68" s="1">
        <f t="shared" si="75"/>
        <v>0.38942892786935407</v>
      </c>
      <c r="AG68" s="1">
        <f t="shared" si="76"/>
        <v>23.908333333333083</v>
      </c>
      <c r="AH68">
        <f t="shared" si="77"/>
        <v>10</v>
      </c>
      <c r="AI68">
        <f t="shared" si="78"/>
        <v>23.588035380122243</v>
      </c>
      <c r="AJ68" s="1">
        <f t="shared" si="79"/>
        <v>24.918749999999854</v>
      </c>
      <c r="AK68" s="1">
        <f t="shared" si="80"/>
        <v>0.44321461987751942</v>
      </c>
      <c r="AL68" s="1">
        <f t="shared" si="81"/>
        <v>24.031249999999762</v>
      </c>
      <c r="AM68">
        <f t="shared" si="82"/>
        <v>7.5</v>
      </c>
      <c r="AN68">
        <f t="shared" si="83"/>
        <v>23.649033298938583</v>
      </c>
      <c r="AO68" s="1">
        <f t="shared" si="84"/>
        <v>24.772794117646903</v>
      </c>
      <c r="AP68" s="1">
        <f t="shared" si="85"/>
        <v>0.49067258341413594</v>
      </c>
      <c r="AQ68" s="1">
        <f t="shared" si="86"/>
        <v>24.139705882352718</v>
      </c>
      <c r="AR68">
        <v>5</v>
      </c>
      <c r="AS68">
        <f t="shared" si="87"/>
        <v>23.703253671219777</v>
      </c>
      <c r="AT68" s="1">
        <f t="shared" si="88"/>
        <v>24.638888888888726</v>
      </c>
      <c r="AU68" s="1">
        <f t="shared" si="89"/>
        <v>0.53285743989112833</v>
      </c>
      <c r="AV68" s="1">
        <f t="shared" si="90"/>
        <v>24.236111111110905</v>
      </c>
      <c r="AW68">
        <v>2.5</v>
      </c>
      <c r="AX68">
        <f t="shared" si="91"/>
        <v>23.75176663589242</v>
      </c>
      <c r="AY68" s="1">
        <f t="shared" si="92"/>
        <v>24.515131578947194</v>
      </c>
      <c r="AZ68" s="1">
        <f t="shared" si="93"/>
        <v>0.57060178516001636</v>
      </c>
      <c r="BA68" s="1">
        <f t="shared" si="94"/>
        <v>24.322368421052435</v>
      </c>
      <c r="BB68">
        <v>0</v>
      </c>
      <c r="BC68">
        <f t="shared" si="95"/>
        <v>23.795428304097797</v>
      </c>
      <c r="BD68" s="1">
        <f t="shared" si="96"/>
        <v>24.399999999999814</v>
      </c>
      <c r="BE68" s="1">
        <f t="shared" si="97"/>
        <v>0.60457169590201554</v>
      </c>
      <c r="BF68" s="1">
        <f t="shared" si="98"/>
        <v>24.399999999999814</v>
      </c>
    </row>
    <row r="69" spans="5:58">
      <c r="E69">
        <f t="shared" si="99"/>
        <v>101.69999999999962</v>
      </c>
      <c r="F69">
        <f t="shared" si="100"/>
        <v>50</v>
      </c>
      <c r="G69">
        <f t="shared" si="101"/>
        <v>25</v>
      </c>
      <c r="H69">
        <f t="shared" si="51"/>
        <v>23.024999999999618</v>
      </c>
      <c r="I69">
        <f t="shared" si="52"/>
        <v>22.5</v>
      </c>
      <c r="J69">
        <f t="shared" si="53"/>
        <v>23.202935907779985</v>
      </c>
      <c r="K69" s="1">
        <f t="shared" si="54"/>
        <v>25.953409090909059</v>
      </c>
      <c r="L69" s="1">
        <f t="shared" si="55"/>
        <v>8.1155001310575514E-2</v>
      </c>
      <c r="M69" s="1">
        <f t="shared" si="56"/>
        <v>23.284090909090558</v>
      </c>
      <c r="N69">
        <f t="shared" si="57"/>
        <v>20</v>
      </c>
      <c r="O69">
        <f t="shared" si="58"/>
        <v>23.321441248798322</v>
      </c>
      <c r="P69" s="1">
        <f t="shared" si="59"/>
        <v>25.699999999999935</v>
      </c>
      <c r="Q69" s="1">
        <f t="shared" si="60"/>
        <v>0.17855875120136089</v>
      </c>
      <c r="R69" s="1">
        <f t="shared" si="61"/>
        <v>23.499999999999684</v>
      </c>
      <c r="S69">
        <f t="shared" si="62"/>
        <v>17.5</v>
      </c>
      <c r="T69">
        <f t="shared" si="63"/>
        <v>23.421714998890764</v>
      </c>
      <c r="U69" s="1">
        <f t="shared" si="64"/>
        <v>25.479807692307606</v>
      </c>
      <c r="V69" s="1">
        <f t="shared" si="65"/>
        <v>0.26097730880125619</v>
      </c>
      <c r="W69" s="1">
        <f t="shared" si="66"/>
        <v>23.682692307692019</v>
      </c>
      <c r="X69">
        <f t="shared" si="67"/>
        <v>15</v>
      </c>
      <c r="Y69">
        <f t="shared" si="68"/>
        <v>23.507663927541422</v>
      </c>
      <c r="Z69" s="1">
        <f t="shared" si="69"/>
        <v>25.285714285714178</v>
      </c>
      <c r="AA69" s="1">
        <f t="shared" si="70"/>
        <v>0.33162178674402365</v>
      </c>
      <c r="AB69" s="1">
        <f t="shared" si="71"/>
        <v>23.839285714285445</v>
      </c>
      <c r="AC69">
        <f t="shared" si="72"/>
        <v>12.5</v>
      </c>
      <c r="AD69">
        <f t="shared" si="73"/>
        <v>23.582152999038659</v>
      </c>
      <c r="AE69" s="1">
        <f t="shared" si="74"/>
        <v>25.112499999999873</v>
      </c>
      <c r="AF69" s="1">
        <f t="shared" si="75"/>
        <v>0.39284700096108871</v>
      </c>
      <c r="AG69" s="1">
        <f t="shared" si="76"/>
        <v>23.974999999999746</v>
      </c>
      <c r="AH69">
        <f t="shared" si="77"/>
        <v>10</v>
      </c>
      <c r="AI69">
        <f t="shared" si="78"/>
        <v>23.647330936598742</v>
      </c>
      <c r="AJ69" s="1">
        <f t="shared" si="79"/>
        <v>24.956249999999859</v>
      </c>
      <c r="AK69" s="1">
        <f t="shared" si="80"/>
        <v>0.44641906340102067</v>
      </c>
      <c r="AL69" s="1">
        <f t="shared" si="81"/>
        <v>24.093749999999762</v>
      </c>
      <c r="AM69">
        <f t="shared" si="82"/>
        <v>7.5</v>
      </c>
      <c r="AN69">
        <f t="shared" si="83"/>
        <v>23.704840881504698</v>
      </c>
      <c r="AO69" s="1">
        <f t="shared" si="84"/>
        <v>24.813970588235136</v>
      </c>
      <c r="AP69" s="1">
        <f t="shared" si="85"/>
        <v>0.49368853025978415</v>
      </c>
      <c r="AQ69" s="1">
        <f t="shared" si="86"/>
        <v>24.198529411764483</v>
      </c>
      <c r="AR69">
        <v>5</v>
      </c>
      <c r="AS69">
        <f t="shared" si="87"/>
        <v>23.755960832532217</v>
      </c>
      <c r="AT69" s="1">
        <f t="shared" si="88"/>
        <v>24.683333333333167</v>
      </c>
      <c r="AU69" s="1">
        <f t="shared" si="89"/>
        <v>0.53570583413424055</v>
      </c>
      <c r="AV69" s="1">
        <f t="shared" si="90"/>
        <v>24.291666666666458</v>
      </c>
      <c r="AW69">
        <v>2.5</v>
      </c>
      <c r="AX69">
        <f t="shared" si="91"/>
        <v>23.801699736083155</v>
      </c>
      <c r="AY69" s="1">
        <f t="shared" si="92"/>
        <v>24.562499999999826</v>
      </c>
      <c r="AZ69" s="1">
        <f t="shared" si="93"/>
        <v>0.57330026391664901</v>
      </c>
      <c r="BA69" s="1">
        <f t="shared" si="94"/>
        <v>24.374999999999805</v>
      </c>
      <c r="BB69">
        <v>0</v>
      </c>
      <c r="BC69">
        <f t="shared" si="95"/>
        <v>23.842864749278995</v>
      </c>
      <c r="BD69" s="1">
        <f t="shared" si="96"/>
        <v>24.449999999999811</v>
      </c>
      <c r="BE69" s="1">
        <f t="shared" si="97"/>
        <v>0.60713525072081653</v>
      </c>
      <c r="BF69" s="1">
        <f t="shared" si="98"/>
        <v>24.449999999999811</v>
      </c>
    </row>
    <row r="70" spans="5:58">
      <c r="E70">
        <f t="shared" si="99"/>
        <v>101.79999999999961</v>
      </c>
      <c r="F70">
        <f t="shared" si="100"/>
        <v>50</v>
      </c>
      <c r="G70">
        <f t="shared" si="101"/>
        <v>25</v>
      </c>
      <c r="H70">
        <f t="shared" si="51"/>
        <v>23.124999999999613</v>
      </c>
      <c r="I70">
        <f t="shared" si="52"/>
        <v>22.5</v>
      </c>
      <c r="J70">
        <f t="shared" si="53"/>
        <v>23.289183989927619</v>
      </c>
      <c r="K70" s="1">
        <f t="shared" si="54"/>
        <v>25.962499999999967</v>
      </c>
      <c r="L70" s="1">
        <f t="shared" si="55"/>
        <v>8.5816010072031865E-2</v>
      </c>
      <c r="M70" s="1">
        <f t="shared" si="56"/>
        <v>23.374999999999652</v>
      </c>
      <c r="N70">
        <f t="shared" si="57"/>
        <v>20</v>
      </c>
      <c r="O70">
        <f t="shared" si="58"/>
        <v>23.400501990766987</v>
      </c>
      <c r="P70" s="1">
        <f t="shared" si="59"/>
        <v>25.716666666666605</v>
      </c>
      <c r="Q70" s="1">
        <f t="shared" si="60"/>
        <v>0.18283134256602923</v>
      </c>
      <c r="R70" s="1">
        <f t="shared" si="61"/>
        <v>23.583333333333016</v>
      </c>
      <c r="S70">
        <f t="shared" si="62"/>
        <v>17.5</v>
      </c>
      <c r="T70">
        <f t="shared" si="63"/>
        <v>23.494694145323376</v>
      </c>
      <c r="U70" s="1">
        <f t="shared" si="64"/>
        <v>25.502884615384527</v>
      </c>
      <c r="V70" s="1">
        <f t="shared" si="65"/>
        <v>0.26492123929171929</v>
      </c>
      <c r="W70" s="1">
        <f t="shared" si="66"/>
        <v>23.759615384615095</v>
      </c>
      <c r="X70">
        <f t="shared" si="67"/>
        <v>15</v>
      </c>
      <c r="Y70">
        <f t="shared" si="68"/>
        <v>23.57543027780028</v>
      </c>
      <c r="Z70" s="1">
        <f t="shared" si="69"/>
        <v>25.31428571428561</v>
      </c>
      <c r="AA70" s="1">
        <f t="shared" si="70"/>
        <v>0.33528400791373936</v>
      </c>
      <c r="AB70" s="1">
        <f t="shared" si="71"/>
        <v>23.910714285714018</v>
      </c>
      <c r="AC70">
        <f t="shared" si="72"/>
        <v>12.5</v>
      </c>
      <c r="AD70">
        <f t="shared" si="73"/>
        <v>23.645401592613592</v>
      </c>
      <c r="AE70" s="1">
        <f t="shared" si="74"/>
        <v>25.145833333333208</v>
      </c>
      <c r="AF70" s="1">
        <f t="shared" si="75"/>
        <v>0.39626507405282335</v>
      </c>
      <c r="AG70" s="1">
        <f t="shared" si="76"/>
        <v>24.041666666666416</v>
      </c>
      <c r="AH70">
        <f t="shared" si="77"/>
        <v>10</v>
      </c>
      <c r="AI70">
        <f t="shared" si="78"/>
        <v>23.706626493075238</v>
      </c>
      <c r="AJ70" s="1">
        <f t="shared" si="79"/>
        <v>24.993749999999856</v>
      </c>
      <c r="AK70" s="1">
        <f t="shared" si="80"/>
        <v>0.44962350692452191</v>
      </c>
      <c r="AL70" s="1">
        <f t="shared" si="81"/>
        <v>24.156249999999758</v>
      </c>
      <c r="AM70">
        <f t="shared" si="82"/>
        <v>7.5</v>
      </c>
      <c r="AN70">
        <f t="shared" si="83"/>
        <v>23.760648464070815</v>
      </c>
      <c r="AO70" s="1">
        <f t="shared" si="84"/>
        <v>24.855147058823373</v>
      </c>
      <c r="AP70" s="1">
        <f t="shared" si="85"/>
        <v>0.49670447710543242</v>
      </c>
      <c r="AQ70" s="1">
        <f t="shared" si="86"/>
        <v>24.257352941176247</v>
      </c>
      <c r="AR70">
        <v>5</v>
      </c>
      <c r="AS70">
        <f t="shared" si="87"/>
        <v>23.808667993844661</v>
      </c>
      <c r="AT70" s="1">
        <f t="shared" si="88"/>
        <v>24.727777777777614</v>
      </c>
      <c r="AU70" s="1">
        <f t="shared" si="89"/>
        <v>0.53855422837735278</v>
      </c>
      <c r="AV70" s="1">
        <f t="shared" si="90"/>
        <v>24.347222222222015</v>
      </c>
      <c r="AW70">
        <v>2.5</v>
      </c>
      <c r="AX70">
        <f t="shared" si="91"/>
        <v>23.85163283627389</v>
      </c>
      <c r="AY70" s="1">
        <f t="shared" si="92"/>
        <v>24.609868421052454</v>
      </c>
      <c r="AZ70" s="1">
        <f t="shared" si="93"/>
        <v>0.57599874267328166</v>
      </c>
      <c r="BA70" s="1">
        <f t="shared" si="94"/>
        <v>24.427631578947171</v>
      </c>
      <c r="BB70">
        <v>0</v>
      </c>
      <c r="BC70">
        <f t="shared" si="95"/>
        <v>23.890301194460193</v>
      </c>
      <c r="BD70" s="1">
        <f t="shared" si="96"/>
        <v>24.499999999999812</v>
      </c>
      <c r="BE70" s="1">
        <f t="shared" si="97"/>
        <v>0.60969880553961753</v>
      </c>
      <c r="BF70" s="1">
        <f t="shared" si="98"/>
        <v>24.499999999999812</v>
      </c>
    </row>
    <row r="71" spans="5:58">
      <c r="E71">
        <f t="shared" si="99"/>
        <v>101.89999999999961</v>
      </c>
      <c r="F71">
        <f t="shared" si="100"/>
        <v>50</v>
      </c>
      <c r="G71">
        <f t="shared" si="101"/>
        <v>25</v>
      </c>
      <c r="H71">
        <f t="shared" si="51"/>
        <v>23.224999999999607</v>
      </c>
      <c r="I71">
        <f t="shared" si="52"/>
        <v>22.5</v>
      </c>
      <c r="J71">
        <f t="shared" si="53"/>
        <v>23.375432072075238</v>
      </c>
      <c r="K71" s="1">
        <f t="shared" si="54"/>
        <v>25.971590909090875</v>
      </c>
      <c r="L71" s="1">
        <f t="shared" si="55"/>
        <v>9.0477018833488215E-2</v>
      </c>
      <c r="M71" s="1">
        <f t="shared" si="56"/>
        <v>23.465909090908728</v>
      </c>
      <c r="N71">
        <f t="shared" si="57"/>
        <v>20</v>
      </c>
      <c r="O71">
        <f t="shared" si="58"/>
        <v>23.479562732735637</v>
      </c>
      <c r="P71" s="1">
        <f t="shared" si="59"/>
        <v>25.733333333333267</v>
      </c>
      <c r="Q71" s="1">
        <f t="shared" si="60"/>
        <v>0.18710393393069755</v>
      </c>
      <c r="R71" s="1">
        <f t="shared" si="61"/>
        <v>23.666666666666334</v>
      </c>
      <c r="S71">
        <f t="shared" si="62"/>
        <v>17.5</v>
      </c>
      <c r="T71">
        <f t="shared" si="63"/>
        <v>23.567673291755977</v>
      </c>
      <c r="U71" s="1">
        <f t="shared" si="64"/>
        <v>25.525961538461448</v>
      </c>
      <c r="V71" s="1">
        <f t="shared" si="65"/>
        <v>0.26886516978218233</v>
      </c>
      <c r="W71" s="1">
        <f t="shared" si="66"/>
        <v>23.836538461538158</v>
      </c>
      <c r="X71">
        <f t="shared" si="67"/>
        <v>15</v>
      </c>
      <c r="Y71">
        <f t="shared" si="68"/>
        <v>23.643196628059123</v>
      </c>
      <c r="Z71" s="1">
        <f t="shared" si="69"/>
        <v>25.342857142857032</v>
      </c>
      <c r="AA71" s="1">
        <f t="shared" si="70"/>
        <v>0.33894622908345506</v>
      </c>
      <c r="AB71" s="1">
        <f t="shared" si="71"/>
        <v>23.982142857142577</v>
      </c>
      <c r="AC71">
        <f t="shared" si="72"/>
        <v>12.5</v>
      </c>
      <c r="AD71">
        <f t="shared" si="73"/>
        <v>23.70865018618851</v>
      </c>
      <c r="AE71" s="1">
        <f t="shared" si="74"/>
        <v>25.179166666666532</v>
      </c>
      <c r="AF71" s="1">
        <f t="shared" si="75"/>
        <v>0.39968314714455805</v>
      </c>
      <c r="AG71" s="1">
        <f t="shared" si="76"/>
        <v>24.108333333333068</v>
      </c>
      <c r="AH71">
        <f t="shared" si="77"/>
        <v>10</v>
      </c>
      <c r="AI71">
        <f t="shared" si="78"/>
        <v>23.765922049551726</v>
      </c>
      <c r="AJ71" s="1">
        <f t="shared" si="79"/>
        <v>25.031249999999847</v>
      </c>
      <c r="AK71" s="1">
        <f t="shared" si="80"/>
        <v>0.45282795044802315</v>
      </c>
      <c r="AL71" s="1">
        <f t="shared" si="81"/>
        <v>24.218749999999748</v>
      </c>
      <c r="AM71">
        <f t="shared" si="82"/>
        <v>7.5</v>
      </c>
      <c r="AN71">
        <f t="shared" si="83"/>
        <v>23.816456046636922</v>
      </c>
      <c r="AO71" s="1">
        <f t="shared" si="84"/>
        <v>24.896323529411603</v>
      </c>
      <c r="AP71" s="1">
        <f t="shared" si="85"/>
        <v>0.49972042395108063</v>
      </c>
      <c r="AQ71" s="1">
        <f t="shared" si="86"/>
        <v>24.316176470588005</v>
      </c>
      <c r="AR71">
        <v>5</v>
      </c>
      <c r="AS71">
        <f t="shared" si="87"/>
        <v>23.861375155157095</v>
      </c>
      <c r="AT71" s="1">
        <f t="shared" si="88"/>
        <v>24.772222222222048</v>
      </c>
      <c r="AU71" s="1">
        <f t="shared" si="89"/>
        <v>0.54140262262046501</v>
      </c>
      <c r="AV71" s="1">
        <f t="shared" si="90"/>
        <v>24.402777777777558</v>
      </c>
      <c r="AW71">
        <v>2.5</v>
      </c>
      <c r="AX71">
        <f t="shared" si="91"/>
        <v>23.901565936464618</v>
      </c>
      <c r="AY71" s="1">
        <f t="shared" si="92"/>
        <v>24.657236842105078</v>
      </c>
      <c r="AZ71" s="1">
        <f t="shared" si="93"/>
        <v>0.57869722142991431</v>
      </c>
      <c r="BA71" s="1">
        <f t="shared" si="94"/>
        <v>24.48026315789453</v>
      </c>
      <c r="BB71">
        <v>0</v>
      </c>
      <c r="BC71">
        <f t="shared" si="95"/>
        <v>23.937737639641384</v>
      </c>
      <c r="BD71" s="1">
        <f t="shared" si="96"/>
        <v>24.549999999999802</v>
      </c>
      <c r="BE71" s="1">
        <f t="shared" si="97"/>
        <v>0.61226236035841852</v>
      </c>
      <c r="BF71" s="1">
        <f t="shared" si="98"/>
        <v>24.549999999999802</v>
      </c>
    </row>
    <row r="72" spans="5:58">
      <c r="E72">
        <f t="shared" si="99"/>
        <v>101.9999999999996</v>
      </c>
      <c r="F72">
        <f t="shared" si="100"/>
        <v>50</v>
      </c>
      <c r="G72">
        <f t="shared" si="101"/>
        <v>25</v>
      </c>
      <c r="H72">
        <f t="shared" si="51"/>
        <v>23.324999999999601</v>
      </c>
      <c r="I72">
        <f t="shared" si="52"/>
        <v>22.5</v>
      </c>
      <c r="J72">
        <f t="shared" si="53"/>
        <v>23.461680154222869</v>
      </c>
      <c r="K72" s="1">
        <f t="shared" si="54"/>
        <v>25.980681818181779</v>
      </c>
      <c r="L72" s="1">
        <f t="shared" si="55"/>
        <v>9.5138027594945371E-2</v>
      </c>
      <c r="M72" s="1">
        <f t="shared" si="56"/>
        <v>23.556818181817814</v>
      </c>
      <c r="N72">
        <f t="shared" si="57"/>
        <v>20</v>
      </c>
      <c r="O72">
        <f t="shared" si="58"/>
        <v>23.558623474704302</v>
      </c>
      <c r="P72" s="1">
        <f t="shared" si="59"/>
        <v>25.749999999999936</v>
      </c>
      <c r="Q72" s="1">
        <f t="shared" si="60"/>
        <v>0.19137652529536661</v>
      </c>
      <c r="R72" s="1">
        <f t="shared" si="61"/>
        <v>23.74999999999967</v>
      </c>
      <c r="S72">
        <f t="shared" si="62"/>
        <v>17.5</v>
      </c>
      <c r="T72">
        <f t="shared" si="63"/>
        <v>23.640652438188589</v>
      </c>
      <c r="U72" s="1">
        <f t="shared" si="64"/>
        <v>25.54903846153837</v>
      </c>
      <c r="V72" s="1">
        <f t="shared" si="65"/>
        <v>0.2728091002726461</v>
      </c>
      <c r="W72" s="1">
        <f t="shared" si="66"/>
        <v>23.913461538461235</v>
      </c>
      <c r="X72">
        <f t="shared" si="67"/>
        <v>15</v>
      </c>
      <c r="Y72">
        <f t="shared" si="68"/>
        <v>23.710962978317976</v>
      </c>
      <c r="Z72" s="1">
        <f t="shared" si="69"/>
        <v>25.37142857142846</v>
      </c>
      <c r="AA72" s="1">
        <f t="shared" si="70"/>
        <v>0.34260845025317138</v>
      </c>
      <c r="AB72" s="1">
        <f t="shared" si="71"/>
        <v>24.053571428571146</v>
      </c>
      <c r="AC72">
        <f t="shared" si="72"/>
        <v>12.5</v>
      </c>
      <c r="AD72">
        <f t="shared" si="73"/>
        <v>23.771898779763443</v>
      </c>
      <c r="AE72" s="1">
        <f t="shared" si="74"/>
        <v>25.212499999999871</v>
      </c>
      <c r="AF72" s="1">
        <f t="shared" si="75"/>
        <v>0.4031012202362933</v>
      </c>
      <c r="AG72" s="1">
        <f t="shared" si="76"/>
        <v>24.174999999999738</v>
      </c>
      <c r="AH72">
        <f t="shared" si="77"/>
        <v>10</v>
      </c>
      <c r="AI72">
        <f t="shared" si="78"/>
        <v>23.825217606028225</v>
      </c>
      <c r="AJ72" s="1">
        <f t="shared" si="79"/>
        <v>25.068749999999852</v>
      </c>
      <c r="AK72" s="1">
        <f t="shared" si="80"/>
        <v>0.45603239397152495</v>
      </c>
      <c r="AL72" s="1">
        <f t="shared" si="81"/>
        <v>24.281249999999751</v>
      </c>
      <c r="AM72">
        <f t="shared" si="82"/>
        <v>7.5</v>
      </c>
      <c r="AN72">
        <f t="shared" si="83"/>
        <v>23.872263629203037</v>
      </c>
      <c r="AO72" s="1">
        <f t="shared" si="84"/>
        <v>24.937499999999833</v>
      </c>
      <c r="AP72" s="1">
        <f t="shared" si="85"/>
        <v>0.50273637079672939</v>
      </c>
      <c r="AQ72" s="1">
        <f t="shared" si="86"/>
        <v>24.374999999999766</v>
      </c>
      <c r="AR72">
        <v>5</v>
      </c>
      <c r="AS72">
        <f t="shared" si="87"/>
        <v>23.914082316469536</v>
      </c>
      <c r="AT72" s="1">
        <f t="shared" si="88"/>
        <v>24.816666666666492</v>
      </c>
      <c r="AU72" s="1">
        <f t="shared" si="89"/>
        <v>0.54425101686357769</v>
      </c>
      <c r="AV72" s="1">
        <f t="shared" si="90"/>
        <v>24.458333333333112</v>
      </c>
      <c r="AW72">
        <v>2.5</v>
      </c>
      <c r="AX72">
        <f t="shared" si="91"/>
        <v>23.951499036655353</v>
      </c>
      <c r="AY72" s="1">
        <f t="shared" si="92"/>
        <v>24.704605263157713</v>
      </c>
      <c r="AZ72" s="1">
        <f t="shared" si="93"/>
        <v>0.5813957001865474</v>
      </c>
      <c r="BA72" s="1">
        <f t="shared" si="94"/>
        <v>24.5328947368419</v>
      </c>
      <c r="BB72">
        <v>0</v>
      </c>
      <c r="BC72">
        <f t="shared" si="95"/>
        <v>23.985174084822582</v>
      </c>
      <c r="BD72" s="1">
        <f t="shared" si="96"/>
        <v>24.599999999999802</v>
      </c>
      <c r="BE72" s="1">
        <f t="shared" si="97"/>
        <v>0.61482591517721996</v>
      </c>
      <c r="BF72" s="1">
        <f t="shared" si="98"/>
        <v>24.599999999999802</v>
      </c>
    </row>
    <row r="73" spans="5:58">
      <c r="E73">
        <f t="shared" si="99"/>
        <v>102.0999999999996</v>
      </c>
      <c r="F73">
        <f t="shared" si="100"/>
        <v>50</v>
      </c>
      <c r="G73">
        <f t="shared" si="101"/>
        <v>25</v>
      </c>
      <c r="H73">
        <f t="shared" si="51"/>
        <v>23.424999999999596</v>
      </c>
      <c r="I73">
        <f t="shared" si="52"/>
        <v>22.5</v>
      </c>
      <c r="J73">
        <f t="shared" si="53"/>
        <v>23.547928236370502</v>
      </c>
      <c r="K73" s="1">
        <f t="shared" si="54"/>
        <v>25.98977272727269</v>
      </c>
      <c r="L73" s="1">
        <f t="shared" si="55"/>
        <v>9.9799036356401735E-2</v>
      </c>
      <c r="M73" s="1">
        <f t="shared" si="56"/>
        <v>23.647727272726904</v>
      </c>
      <c r="N73">
        <f t="shared" si="57"/>
        <v>20</v>
      </c>
      <c r="O73">
        <f t="shared" si="58"/>
        <v>23.637684216672966</v>
      </c>
      <c r="P73" s="1">
        <f t="shared" si="59"/>
        <v>25.766666666666602</v>
      </c>
      <c r="Q73" s="1">
        <f t="shared" si="60"/>
        <v>0.19564911666003493</v>
      </c>
      <c r="R73" s="1">
        <f t="shared" si="61"/>
        <v>23.833333333333002</v>
      </c>
      <c r="S73">
        <f t="shared" si="62"/>
        <v>17.5</v>
      </c>
      <c r="T73">
        <f t="shared" si="63"/>
        <v>23.713631584621201</v>
      </c>
      <c r="U73" s="1">
        <f t="shared" si="64"/>
        <v>25.572115384615294</v>
      </c>
      <c r="V73" s="1">
        <f t="shared" si="65"/>
        <v>0.27675303076310914</v>
      </c>
      <c r="W73" s="1">
        <f t="shared" si="66"/>
        <v>23.990384615384311</v>
      </c>
      <c r="X73">
        <f t="shared" si="67"/>
        <v>15</v>
      </c>
      <c r="Y73">
        <f t="shared" si="68"/>
        <v>23.77872932857683</v>
      </c>
      <c r="Z73" s="1">
        <f t="shared" si="69"/>
        <v>25.399999999999885</v>
      </c>
      <c r="AA73" s="1">
        <f t="shared" si="70"/>
        <v>0.34627067142288709</v>
      </c>
      <c r="AB73" s="1">
        <f t="shared" si="71"/>
        <v>24.124999999999716</v>
      </c>
      <c r="AC73">
        <f t="shared" si="72"/>
        <v>12.5</v>
      </c>
      <c r="AD73">
        <f t="shared" si="73"/>
        <v>23.835147373338373</v>
      </c>
      <c r="AE73" s="1">
        <f t="shared" si="74"/>
        <v>25.245833333333202</v>
      </c>
      <c r="AF73" s="1">
        <f t="shared" si="75"/>
        <v>0.40651929332802794</v>
      </c>
      <c r="AG73" s="1">
        <f t="shared" si="76"/>
        <v>24.241666666666401</v>
      </c>
      <c r="AH73">
        <f t="shared" si="77"/>
        <v>10</v>
      </c>
      <c r="AI73">
        <f t="shared" si="78"/>
        <v>23.884513162504721</v>
      </c>
      <c r="AJ73" s="1">
        <f t="shared" si="79"/>
        <v>25.10624999999985</v>
      </c>
      <c r="AK73" s="1">
        <f t="shared" si="80"/>
        <v>0.4592368374950262</v>
      </c>
      <c r="AL73" s="1">
        <f t="shared" si="81"/>
        <v>24.343749999999748</v>
      </c>
      <c r="AM73">
        <f t="shared" si="82"/>
        <v>7.5</v>
      </c>
      <c r="AN73">
        <f t="shared" si="83"/>
        <v>23.928071211769151</v>
      </c>
      <c r="AO73" s="1">
        <f t="shared" si="84"/>
        <v>24.97867647058807</v>
      </c>
      <c r="AP73" s="1">
        <f t="shared" si="85"/>
        <v>0.5057523176423776</v>
      </c>
      <c r="AQ73" s="1">
        <f t="shared" si="86"/>
        <v>24.43382352941153</v>
      </c>
      <c r="AR73">
        <v>5</v>
      </c>
      <c r="AS73">
        <f t="shared" si="87"/>
        <v>23.96678947778198</v>
      </c>
      <c r="AT73" s="1">
        <f t="shared" si="88"/>
        <v>24.861111111110937</v>
      </c>
      <c r="AU73" s="1">
        <f t="shared" si="89"/>
        <v>0.54709941110668991</v>
      </c>
      <c r="AV73" s="1">
        <f t="shared" si="90"/>
        <v>24.513888888888669</v>
      </c>
      <c r="AW73">
        <v>2.5</v>
      </c>
      <c r="AX73">
        <f t="shared" si="91"/>
        <v>24.001432136846084</v>
      </c>
      <c r="AY73" s="1">
        <f t="shared" si="92"/>
        <v>24.751973684210338</v>
      </c>
      <c r="AZ73" s="1">
        <f t="shared" si="93"/>
        <v>0.58409417894317994</v>
      </c>
      <c r="BA73" s="1">
        <f t="shared" si="94"/>
        <v>24.585526315789263</v>
      </c>
      <c r="BB73">
        <v>0</v>
      </c>
      <c r="BC73">
        <f t="shared" si="95"/>
        <v>24.03261053000378</v>
      </c>
      <c r="BD73" s="1">
        <f t="shared" si="96"/>
        <v>24.6499999999998</v>
      </c>
      <c r="BE73" s="1">
        <f t="shared" si="97"/>
        <v>0.61738946999602096</v>
      </c>
      <c r="BF73" s="1">
        <f t="shared" si="98"/>
        <v>24.6499999999998</v>
      </c>
    </row>
    <row r="74" spans="5:58">
      <c r="E74">
        <f t="shared" si="99"/>
        <v>102.19999999999959</v>
      </c>
      <c r="F74">
        <f t="shared" si="100"/>
        <v>50</v>
      </c>
      <c r="G74">
        <f t="shared" si="101"/>
        <v>25</v>
      </c>
      <c r="H74">
        <f t="shared" si="51"/>
        <v>23.52499999999959</v>
      </c>
      <c r="I74">
        <f t="shared" si="52"/>
        <v>22.5</v>
      </c>
      <c r="J74">
        <f t="shared" si="53"/>
        <v>23.634176318518133</v>
      </c>
      <c r="K74" s="1">
        <f t="shared" si="54"/>
        <v>25.998863636363598</v>
      </c>
      <c r="L74" s="1">
        <f t="shared" si="55"/>
        <v>0.10446004511785809</v>
      </c>
      <c r="M74" s="1">
        <f t="shared" si="56"/>
        <v>23.73863636363599</v>
      </c>
      <c r="N74">
        <f t="shared" si="57"/>
        <v>20</v>
      </c>
      <c r="O74">
        <f t="shared" si="58"/>
        <v>23.716744958641627</v>
      </c>
      <c r="P74" s="1">
        <f t="shared" si="59"/>
        <v>25.783333333333267</v>
      </c>
      <c r="Q74" s="1">
        <f t="shared" si="60"/>
        <v>0.19992170802470327</v>
      </c>
      <c r="R74" s="1">
        <f t="shared" si="61"/>
        <v>23.91666666666633</v>
      </c>
      <c r="S74">
        <f t="shared" si="62"/>
        <v>17.5</v>
      </c>
      <c r="T74">
        <f t="shared" si="63"/>
        <v>23.786610731053813</v>
      </c>
      <c r="U74" s="1">
        <f t="shared" si="64"/>
        <v>25.595192307692216</v>
      </c>
      <c r="V74" s="1">
        <f t="shared" si="65"/>
        <v>0.28069696125357224</v>
      </c>
      <c r="W74" s="1">
        <f t="shared" si="66"/>
        <v>24.067307692307384</v>
      </c>
      <c r="X74">
        <f t="shared" si="67"/>
        <v>15</v>
      </c>
      <c r="Y74">
        <f t="shared" si="68"/>
        <v>23.846495678835684</v>
      </c>
      <c r="Z74" s="1">
        <f t="shared" si="69"/>
        <v>25.428571428571317</v>
      </c>
      <c r="AA74" s="1">
        <f t="shared" si="70"/>
        <v>0.3499328925926028</v>
      </c>
      <c r="AB74" s="1">
        <f t="shared" si="71"/>
        <v>24.196428571428285</v>
      </c>
      <c r="AC74">
        <f t="shared" si="72"/>
        <v>12.5</v>
      </c>
      <c r="AD74">
        <f t="shared" si="73"/>
        <v>23.898395966913302</v>
      </c>
      <c r="AE74" s="1">
        <f t="shared" si="74"/>
        <v>25.27916666666653</v>
      </c>
      <c r="AF74" s="1">
        <f t="shared" si="75"/>
        <v>0.40993736641976258</v>
      </c>
      <c r="AG74" s="1">
        <f t="shared" si="76"/>
        <v>24.308333333333064</v>
      </c>
      <c r="AH74">
        <f t="shared" si="77"/>
        <v>10</v>
      </c>
      <c r="AI74">
        <f t="shared" si="78"/>
        <v>23.94380871898122</v>
      </c>
      <c r="AJ74" s="1">
        <f t="shared" si="79"/>
        <v>25.143749999999848</v>
      </c>
      <c r="AK74" s="1">
        <f t="shared" si="80"/>
        <v>0.46244128101852744</v>
      </c>
      <c r="AL74" s="1">
        <f t="shared" si="81"/>
        <v>24.406249999999748</v>
      </c>
      <c r="AM74">
        <f t="shared" si="82"/>
        <v>7.5</v>
      </c>
      <c r="AN74">
        <f t="shared" si="83"/>
        <v>23.983878794335265</v>
      </c>
      <c r="AO74" s="1">
        <f t="shared" si="84"/>
        <v>25.019852941176303</v>
      </c>
      <c r="AP74" s="1">
        <f t="shared" si="85"/>
        <v>0.50876826448802581</v>
      </c>
      <c r="AQ74" s="1">
        <f t="shared" si="86"/>
        <v>24.492647058823291</v>
      </c>
      <c r="AR74">
        <v>5</v>
      </c>
      <c r="AS74">
        <f t="shared" si="87"/>
        <v>24.01949663909442</v>
      </c>
      <c r="AT74" s="1">
        <f t="shared" si="88"/>
        <v>24.905555555555381</v>
      </c>
      <c r="AU74" s="1">
        <f t="shared" si="89"/>
        <v>0.54994780534980214</v>
      </c>
      <c r="AV74" s="1">
        <f t="shared" si="90"/>
        <v>24.569444444444223</v>
      </c>
      <c r="AW74">
        <v>2.5</v>
      </c>
      <c r="AX74">
        <f t="shared" si="91"/>
        <v>24.051365237036819</v>
      </c>
      <c r="AY74" s="1">
        <f t="shared" si="92"/>
        <v>24.799342105262969</v>
      </c>
      <c r="AZ74" s="1">
        <f t="shared" si="93"/>
        <v>0.58679265769981259</v>
      </c>
      <c r="BA74" s="1">
        <f t="shared" si="94"/>
        <v>24.638157894736633</v>
      </c>
      <c r="BB74">
        <v>0</v>
      </c>
      <c r="BC74">
        <f t="shared" si="95"/>
        <v>24.080046975184977</v>
      </c>
      <c r="BD74" s="1">
        <f t="shared" si="96"/>
        <v>24.6999999999998</v>
      </c>
      <c r="BE74" s="1">
        <f t="shared" si="97"/>
        <v>0.61995302481482195</v>
      </c>
      <c r="BF74" s="1">
        <f t="shared" si="98"/>
        <v>24.6999999999998</v>
      </c>
    </row>
    <row r="75" spans="5:58">
      <c r="E75">
        <f t="shared" si="99"/>
        <v>102.29999999999959</v>
      </c>
      <c r="F75">
        <f t="shared" si="100"/>
        <v>50</v>
      </c>
      <c r="G75">
        <f t="shared" si="101"/>
        <v>25</v>
      </c>
      <c r="H75">
        <f t="shared" si="51"/>
        <v>23.624999999999584</v>
      </c>
      <c r="I75">
        <f t="shared" si="52"/>
        <v>22.5</v>
      </c>
      <c r="J75">
        <f t="shared" si="53"/>
        <v>23.720424400665753</v>
      </c>
      <c r="K75" s="1">
        <f t="shared" si="54"/>
        <v>26.007954545454506</v>
      </c>
      <c r="L75" s="1">
        <f t="shared" si="55"/>
        <v>0.10912105387931444</v>
      </c>
      <c r="M75" s="1">
        <f t="shared" si="56"/>
        <v>23.829545454545066</v>
      </c>
      <c r="N75">
        <f t="shared" si="57"/>
        <v>20</v>
      </c>
      <c r="O75">
        <f t="shared" si="58"/>
        <v>23.795805700610281</v>
      </c>
      <c r="P75" s="1">
        <f t="shared" si="59"/>
        <v>25.79999999999993</v>
      </c>
      <c r="Q75" s="1">
        <f t="shared" si="60"/>
        <v>0.20419429938937159</v>
      </c>
      <c r="R75" s="1">
        <f t="shared" si="61"/>
        <v>23.999999999999652</v>
      </c>
      <c r="S75">
        <f t="shared" si="62"/>
        <v>17.5</v>
      </c>
      <c r="T75">
        <f t="shared" si="63"/>
        <v>23.859589877486414</v>
      </c>
      <c r="U75" s="1">
        <f t="shared" si="64"/>
        <v>25.618269230769137</v>
      </c>
      <c r="V75" s="1">
        <f t="shared" si="65"/>
        <v>0.28464089174403528</v>
      </c>
      <c r="W75" s="1">
        <f t="shared" si="66"/>
        <v>24.14423076923045</v>
      </c>
      <c r="X75">
        <f t="shared" si="67"/>
        <v>15</v>
      </c>
      <c r="Y75">
        <f t="shared" si="68"/>
        <v>23.91426202909453</v>
      </c>
      <c r="Z75" s="1">
        <f t="shared" si="69"/>
        <v>25.457142857142742</v>
      </c>
      <c r="AA75" s="1">
        <f t="shared" si="70"/>
        <v>0.3535951137623185</v>
      </c>
      <c r="AB75" s="1">
        <f t="shared" si="71"/>
        <v>24.267857142856847</v>
      </c>
      <c r="AC75">
        <f t="shared" si="72"/>
        <v>12.5</v>
      </c>
      <c r="AD75">
        <f t="shared" si="73"/>
        <v>23.961644560488224</v>
      </c>
      <c r="AE75" s="1">
        <f t="shared" si="74"/>
        <v>25.312499999999861</v>
      </c>
      <c r="AF75" s="1">
        <f t="shared" si="75"/>
        <v>0.41335543951149728</v>
      </c>
      <c r="AG75" s="1">
        <f t="shared" si="76"/>
        <v>24.374999999999723</v>
      </c>
      <c r="AH75">
        <f t="shared" si="77"/>
        <v>10</v>
      </c>
      <c r="AI75">
        <f t="shared" si="78"/>
        <v>24.003104275457709</v>
      </c>
      <c r="AJ75" s="1">
        <f t="shared" si="79"/>
        <v>25.181249999999842</v>
      </c>
      <c r="AK75" s="1">
        <f t="shared" si="80"/>
        <v>0.46564572454202868</v>
      </c>
      <c r="AL75" s="1">
        <f t="shared" si="81"/>
        <v>24.468749999999737</v>
      </c>
      <c r="AM75">
        <f t="shared" si="82"/>
        <v>7.5</v>
      </c>
      <c r="AN75">
        <f t="shared" si="83"/>
        <v>24.039686376901372</v>
      </c>
      <c r="AO75" s="1">
        <f t="shared" si="84"/>
        <v>25.06102941176453</v>
      </c>
      <c r="AP75" s="1">
        <f t="shared" si="85"/>
        <v>0.51178421133367402</v>
      </c>
      <c r="AQ75" s="1">
        <f t="shared" si="86"/>
        <v>24.551470588235045</v>
      </c>
      <c r="AR75">
        <v>5</v>
      </c>
      <c r="AS75">
        <f t="shared" si="87"/>
        <v>24.072203800406854</v>
      </c>
      <c r="AT75" s="1">
        <f t="shared" si="88"/>
        <v>24.949999999999818</v>
      </c>
      <c r="AU75" s="1">
        <f t="shared" si="89"/>
        <v>0.55279619959291437</v>
      </c>
      <c r="AV75" s="1">
        <f t="shared" si="90"/>
        <v>24.624999999999769</v>
      </c>
      <c r="AW75">
        <v>2.5</v>
      </c>
      <c r="AX75">
        <f t="shared" si="91"/>
        <v>24.101298337227547</v>
      </c>
      <c r="AY75" s="1">
        <f t="shared" si="92"/>
        <v>24.846710526315594</v>
      </c>
      <c r="AZ75" s="1">
        <f t="shared" si="93"/>
        <v>0.58949113645644524</v>
      </c>
      <c r="BA75" s="1">
        <f t="shared" si="94"/>
        <v>24.690789473683992</v>
      </c>
      <c r="BB75">
        <v>0</v>
      </c>
      <c r="BC75">
        <f t="shared" si="95"/>
        <v>24.127483420366168</v>
      </c>
      <c r="BD75" s="1">
        <f t="shared" si="96"/>
        <v>24.74999999999979</v>
      </c>
      <c r="BE75" s="1">
        <f t="shared" si="97"/>
        <v>0.62251657963362295</v>
      </c>
      <c r="BF75" s="1">
        <f t="shared" si="98"/>
        <v>24.74999999999979</v>
      </c>
    </row>
    <row r="76" spans="5:58">
      <c r="E76">
        <f t="shared" si="99"/>
        <v>102.39999999999958</v>
      </c>
      <c r="F76">
        <f t="shared" si="100"/>
        <v>50</v>
      </c>
      <c r="G76">
        <f t="shared" si="101"/>
        <v>25</v>
      </c>
      <c r="H76">
        <f t="shared" si="51"/>
        <v>23.724999999999579</v>
      </c>
      <c r="I76">
        <f t="shared" si="52"/>
        <v>22.5</v>
      </c>
      <c r="J76">
        <f t="shared" si="53"/>
        <v>23.806672482813386</v>
      </c>
      <c r="K76" s="1">
        <f t="shared" si="54"/>
        <v>26.017045454545414</v>
      </c>
      <c r="L76" s="1">
        <f t="shared" si="55"/>
        <v>0.11378206264077079</v>
      </c>
      <c r="M76" s="1">
        <f t="shared" si="56"/>
        <v>23.920454545454156</v>
      </c>
      <c r="N76">
        <f t="shared" si="57"/>
        <v>20</v>
      </c>
      <c r="O76">
        <f t="shared" si="58"/>
        <v>23.874866442578941</v>
      </c>
      <c r="P76" s="1">
        <f t="shared" si="59"/>
        <v>25.816666666666595</v>
      </c>
      <c r="Q76" s="1">
        <f t="shared" si="60"/>
        <v>0.2084668907540399</v>
      </c>
      <c r="R76" s="1">
        <f t="shared" si="61"/>
        <v>24.08333333333298</v>
      </c>
      <c r="S76">
        <f t="shared" si="62"/>
        <v>17.5</v>
      </c>
      <c r="T76">
        <f t="shared" si="63"/>
        <v>23.932569023919026</v>
      </c>
      <c r="U76" s="1">
        <f t="shared" si="64"/>
        <v>25.641346153846055</v>
      </c>
      <c r="V76" s="1">
        <f t="shared" si="65"/>
        <v>0.28858482223449838</v>
      </c>
      <c r="W76" s="1">
        <f t="shared" si="66"/>
        <v>24.221153846153523</v>
      </c>
      <c r="X76">
        <f t="shared" si="67"/>
        <v>15</v>
      </c>
      <c r="Y76">
        <f t="shared" si="68"/>
        <v>23.982028379353384</v>
      </c>
      <c r="Z76" s="1">
        <f t="shared" si="69"/>
        <v>25.485714285714167</v>
      </c>
      <c r="AA76" s="1">
        <f t="shared" si="70"/>
        <v>0.35725733493203421</v>
      </c>
      <c r="AB76" s="1">
        <f t="shared" si="71"/>
        <v>24.339285714285417</v>
      </c>
      <c r="AC76">
        <f t="shared" si="72"/>
        <v>12.5</v>
      </c>
      <c r="AD76">
        <f t="shared" si="73"/>
        <v>24.024893154063154</v>
      </c>
      <c r="AE76" s="1">
        <f t="shared" si="74"/>
        <v>25.345833333333189</v>
      </c>
      <c r="AF76" s="1">
        <f t="shared" si="75"/>
        <v>0.41677351260323192</v>
      </c>
      <c r="AG76" s="1">
        <f t="shared" si="76"/>
        <v>24.441666666666386</v>
      </c>
      <c r="AH76">
        <f t="shared" si="77"/>
        <v>10</v>
      </c>
      <c r="AI76">
        <f t="shared" si="78"/>
        <v>24.062399831934204</v>
      </c>
      <c r="AJ76" s="1">
        <f t="shared" si="79"/>
        <v>25.21874999999984</v>
      </c>
      <c r="AK76" s="1">
        <f t="shared" si="80"/>
        <v>0.46885016806552993</v>
      </c>
      <c r="AL76" s="1">
        <f t="shared" si="81"/>
        <v>24.531249999999734</v>
      </c>
      <c r="AM76">
        <f t="shared" si="82"/>
        <v>7.5</v>
      </c>
      <c r="AN76">
        <f t="shared" si="83"/>
        <v>24.09549395946749</v>
      </c>
      <c r="AO76" s="1">
        <f t="shared" si="84"/>
        <v>25.102205882352767</v>
      </c>
      <c r="AP76" s="1">
        <f t="shared" si="85"/>
        <v>0.51480015817932234</v>
      </c>
      <c r="AQ76" s="1">
        <f t="shared" si="86"/>
        <v>24.610294117646813</v>
      </c>
      <c r="AR76">
        <v>5</v>
      </c>
      <c r="AS76">
        <f t="shared" si="87"/>
        <v>24.124910961719298</v>
      </c>
      <c r="AT76" s="1">
        <f t="shared" si="88"/>
        <v>24.994444444444262</v>
      </c>
      <c r="AU76" s="1">
        <f t="shared" si="89"/>
        <v>0.5556445938360266</v>
      </c>
      <c r="AV76" s="1">
        <f t="shared" si="90"/>
        <v>24.680555555555323</v>
      </c>
      <c r="AW76">
        <v>2.5</v>
      </c>
      <c r="AX76">
        <f t="shared" si="91"/>
        <v>24.151231437418282</v>
      </c>
      <c r="AY76" s="1">
        <f t="shared" si="92"/>
        <v>24.894078947368225</v>
      </c>
      <c r="AZ76" s="1">
        <f t="shared" si="93"/>
        <v>0.59218961521307789</v>
      </c>
      <c r="BA76" s="1">
        <f t="shared" si="94"/>
        <v>24.743421052631358</v>
      </c>
      <c r="BB76">
        <v>0</v>
      </c>
      <c r="BC76">
        <f t="shared" si="95"/>
        <v>24.174919865547366</v>
      </c>
      <c r="BD76" s="1">
        <f t="shared" si="96"/>
        <v>24.799999999999791</v>
      </c>
      <c r="BE76" s="1">
        <f t="shared" si="97"/>
        <v>0.62508013445242394</v>
      </c>
      <c r="BF76" s="1">
        <f t="shared" si="98"/>
        <v>24.799999999999791</v>
      </c>
    </row>
    <row r="77" spans="5:58">
      <c r="E77">
        <f t="shared" si="99"/>
        <v>102.49999999999957</v>
      </c>
      <c r="F77">
        <f t="shared" si="100"/>
        <v>50</v>
      </c>
      <c r="G77">
        <f t="shared" si="101"/>
        <v>25</v>
      </c>
      <c r="H77">
        <f t="shared" si="51"/>
        <v>23.824999999999573</v>
      </c>
      <c r="I77">
        <f t="shared" si="52"/>
        <v>22.5</v>
      </c>
      <c r="J77">
        <f t="shared" si="53"/>
        <v>23.89292056496102</v>
      </c>
      <c r="K77" s="1">
        <f t="shared" si="54"/>
        <v>26.026136363636326</v>
      </c>
      <c r="L77" s="1">
        <f t="shared" si="55"/>
        <v>0.11844307140222715</v>
      </c>
      <c r="M77" s="1">
        <f t="shared" si="56"/>
        <v>24.011363636363246</v>
      </c>
      <c r="N77">
        <f t="shared" si="57"/>
        <v>20</v>
      </c>
      <c r="O77">
        <f t="shared" si="58"/>
        <v>23.953927184547606</v>
      </c>
      <c r="P77" s="1">
        <f t="shared" si="59"/>
        <v>25.833333333333265</v>
      </c>
      <c r="Q77" s="1">
        <f t="shared" si="60"/>
        <v>0.21273948211870825</v>
      </c>
      <c r="R77" s="1">
        <f t="shared" si="61"/>
        <v>24.166666666666313</v>
      </c>
      <c r="S77">
        <f t="shared" si="62"/>
        <v>17.5</v>
      </c>
      <c r="T77">
        <f t="shared" si="63"/>
        <v>24.005548170351638</v>
      </c>
      <c r="U77" s="1">
        <f t="shared" si="64"/>
        <v>25.664423076922979</v>
      </c>
      <c r="V77" s="1">
        <f t="shared" si="65"/>
        <v>0.29252875272496143</v>
      </c>
      <c r="W77" s="1">
        <f t="shared" si="66"/>
        <v>24.2980769230766</v>
      </c>
      <c r="X77">
        <f t="shared" si="67"/>
        <v>15</v>
      </c>
      <c r="Y77">
        <f t="shared" si="68"/>
        <v>24.049794729612238</v>
      </c>
      <c r="Z77" s="1">
        <f t="shared" si="69"/>
        <v>25.514285714285595</v>
      </c>
      <c r="AA77" s="1">
        <f t="shared" si="70"/>
        <v>0.36091955610174992</v>
      </c>
      <c r="AB77" s="1">
        <f t="shared" si="71"/>
        <v>24.410714285713986</v>
      </c>
      <c r="AC77">
        <f t="shared" si="72"/>
        <v>12.5</v>
      </c>
      <c r="AD77">
        <f t="shared" si="73"/>
        <v>24.088141747638087</v>
      </c>
      <c r="AE77" s="1">
        <f t="shared" si="74"/>
        <v>25.379166666666528</v>
      </c>
      <c r="AF77" s="1">
        <f t="shared" si="75"/>
        <v>0.42019158569496656</v>
      </c>
      <c r="AG77" s="1">
        <f t="shared" si="76"/>
        <v>24.508333333333052</v>
      </c>
      <c r="AH77">
        <f t="shared" si="77"/>
        <v>10</v>
      </c>
      <c r="AI77">
        <f t="shared" si="78"/>
        <v>24.121695388410703</v>
      </c>
      <c r="AJ77" s="1">
        <f t="shared" si="79"/>
        <v>25.256249999999838</v>
      </c>
      <c r="AK77" s="1">
        <f t="shared" si="80"/>
        <v>0.47205461158903117</v>
      </c>
      <c r="AL77" s="1">
        <f t="shared" si="81"/>
        <v>24.593749999999734</v>
      </c>
      <c r="AM77">
        <f t="shared" si="82"/>
        <v>7.5</v>
      </c>
      <c r="AN77">
        <f t="shared" si="83"/>
        <v>24.151301542033604</v>
      </c>
      <c r="AO77" s="1">
        <f t="shared" si="84"/>
        <v>25.143382352941</v>
      </c>
      <c r="AP77" s="1">
        <f t="shared" si="85"/>
        <v>0.51781610502497055</v>
      </c>
      <c r="AQ77" s="1">
        <f t="shared" si="86"/>
        <v>24.669117647058574</v>
      </c>
      <c r="AR77">
        <v>5</v>
      </c>
      <c r="AS77">
        <f t="shared" si="87"/>
        <v>24.177618123031738</v>
      </c>
      <c r="AT77" s="1">
        <f t="shared" si="88"/>
        <v>25.038888888888703</v>
      </c>
      <c r="AU77" s="1">
        <f t="shared" si="89"/>
        <v>0.55849298807913883</v>
      </c>
      <c r="AV77" s="1">
        <f t="shared" si="90"/>
        <v>24.736111111110876</v>
      </c>
      <c r="AW77">
        <v>2.5</v>
      </c>
      <c r="AX77">
        <f t="shared" si="91"/>
        <v>24.201164537609017</v>
      </c>
      <c r="AY77" s="1">
        <f t="shared" si="92"/>
        <v>24.941447368420857</v>
      </c>
      <c r="AZ77" s="1">
        <f t="shared" si="93"/>
        <v>0.59488809396971054</v>
      </c>
      <c r="BA77" s="1">
        <f t="shared" si="94"/>
        <v>24.796052631578728</v>
      </c>
      <c r="BB77">
        <v>0</v>
      </c>
      <c r="BC77">
        <f t="shared" si="95"/>
        <v>24.222356310728564</v>
      </c>
      <c r="BD77" s="1">
        <f t="shared" si="96"/>
        <v>24.849999999999788</v>
      </c>
      <c r="BE77" s="1">
        <f t="shared" si="97"/>
        <v>0.62764368927122494</v>
      </c>
      <c r="BF77" s="1">
        <f t="shared" si="98"/>
        <v>24.849999999999788</v>
      </c>
    </row>
    <row r="78" spans="5:58">
      <c r="E78" s="7">
        <f t="shared" si="99"/>
        <v>102.59999999999957</v>
      </c>
      <c r="F78">
        <f t="shared" si="100"/>
        <v>50</v>
      </c>
      <c r="G78">
        <f t="shared" si="101"/>
        <v>25</v>
      </c>
      <c r="H78">
        <f t="shared" si="51"/>
        <v>23.924999999999567</v>
      </c>
      <c r="I78">
        <f t="shared" si="52"/>
        <v>22.5</v>
      </c>
      <c r="J78">
        <f t="shared" si="53"/>
        <v>23.979168647108651</v>
      </c>
      <c r="K78" s="1">
        <f t="shared" si="54"/>
        <v>26.035227272727234</v>
      </c>
      <c r="L78" s="1">
        <f t="shared" si="55"/>
        <v>0.1231040801636835</v>
      </c>
      <c r="M78" s="1">
        <f t="shared" si="56"/>
        <v>24.102272727272336</v>
      </c>
      <c r="N78">
        <f t="shared" si="57"/>
        <v>20</v>
      </c>
      <c r="O78">
        <f t="shared" si="58"/>
        <v>24.03298792651627</v>
      </c>
      <c r="P78" s="1">
        <f t="shared" si="59"/>
        <v>25.84999999999993</v>
      </c>
      <c r="Q78" s="1">
        <f t="shared" si="60"/>
        <v>0.21701207348337656</v>
      </c>
      <c r="R78" s="1">
        <f t="shared" si="61"/>
        <v>24.249999999999648</v>
      </c>
      <c r="S78">
        <f t="shared" si="62"/>
        <v>17.5</v>
      </c>
      <c r="T78">
        <f t="shared" si="63"/>
        <v>24.07852731678425</v>
      </c>
      <c r="U78" s="1">
        <f t="shared" si="64"/>
        <v>25.687499999999901</v>
      </c>
      <c r="V78" s="1">
        <f t="shared" si="65"/>
        <v>0.29647268321542453</v>
      </c>
      <c r="W78" s="1">
        <f t="shared" si="66"/>
        <v>24.374999999999673</v>
      </c>
      <c r="X78">
        <f t="shared" si="67"/>
        <v>15</v>
      </c>
      <c r="Y78">
        <f t="shared" si="68"/>
        <v>24.117561079871091</v>
      </c>
      <c r="Z78" s="1">
        <f t="shared" si="69"/>
        <v>25.542857142857024</v>
      </c>
      <c r="AA78" s="1">
        <f t="shared" si="70"/>
        <v>0.36458177727146562</v>
      </c>
      <c r="AB78" s="1">
        <f t="shared" si="71"/>
        <v>24.482142857142556</v>
      </c>
      <c r="AC78">
        <f t="shared" si="72"/>
        <v>12.5</v>
      </c>
      <c r="AD78">
        <f t="shared" si="73"/>
        <v>24.151390341213016</v>
      </c>
      <c r="AE78" s="1">
        <f t="shared" si="74"/>
        <v>25.412499999999859</v>
      </c>
      <c r="AF78" s="1">
        <f t="shared" si="75"/>
        <v>0.42360965878670126</v>
      </c>
      <c r="AG78" s="1">
        <f t="shared" si="76"/>
        <v>24.574999999999719</v>
      </c>
      <c r="AH78">
        <f t="shared" si="77"/>
        <v>10</v>
      </c>
      <c r="AI78">
        <f t="shared" si="78"/>
        <v>24.180990944887199</v>
      </c>
      <c r="AJ78" s="1">
        <f t="shared" si="79"/>
        <v>25.293749999999836</v>
      </c>
      <c r="AK78" s="1">
        <f t="shared" si="80"/>
        <v>0.47525905511253241</v>
      </c>
      <c r="AL78" s="1">
        <f t="shared" si="81"/>
        <v>24.65624999999973</v>
      </c>
      <c r="AM78">
        <f t="shared" si="82"/>
        <v>7.5</v>
      </c>
      <c r="AN78">
        <f t="shared" si="83"/>
        <v>24.207109124599718</v>
      </c>
      <c r="AO78" s="1">
        <f t="shared" si="84"/>
        <v>25.184558823529233</v>
      </c>
      <c r="AP78" s="1">
        <f t="shared" si="85"/>
        <v>0.52083205187061876</v>
      </c>
      <c r="AQ78" s="1">
        <f t="shared" si="86"/>
        <v>24.727941176470338</v>
      </c>
      <c r="AR78">
        <v>5</v>
      </c>
      <c r="AS78">
        <f t="shared" si="87"/>
        <v>24.230325284344183</v>
      </c>
      <c r="AT78" s="1">
        <f t="shared" si="88"/>
        <v>25.083333333333147</v>
      </c>
      <c r="AU78" s="1">
        <f t="shared" si="89"/>
        <v>0.56134138232225106</v>
      </c>
      <c r="AV78" s="1">
        <f t="shared" si="90"/>
        <v>24.791666666666433</v>
      </c>
      <c r="AW78">
        <v>2.5</v>
      </c>
      <c r="AX78">
        <f t="shared" si="91"/>
        <v>24.251097637799752</v>
      </c>
      <c r="AY78" s="1">
        <f t="shared" si="92"/>
        <v>24.988815789473485</v>
      </c>
      <c r="AZ78" s="1">
        <f t="shared" si="93"/>
        <v>0.59758657272634308</v>
      </c>
      <c r="BA78" s="1">
        <f t="shared" si="94"/>
        <v>24.848684210526095</v>
      </c>
      <c r="BB78">
        <v>0</v>
      </c>
      <c r="BC78">
        <f t="shared" si="95"/>
        <v>24.269792755909762</v>
      </c>
      <c r="BD78" s="1">
        <f t="shared" si="96"/>
        <v>24.899999999999789</v>
      </c>
      <c r="BE78" s="1">
        <f t="shared" si="97"/>
        <v>0.63020724409002593</v>
      </c>
      <c r="BF78" s="1">
        <f t="shared" si="98"/>
        <v>24.899999999999789</v>
      </c>
    </row>
    <row r="79" spans="5:58">
      <c r="E79">
        <f t="shared" si="99"/>
        <v>102.69999999999956</v>
      </c>
      <c r="F79">
        <f t="shared" si="100"/>
        <v>50</v>
      </c>
      <c r="G79">
        <f t="shared" si="101"/>
        <v>25</v>
      </c>
      <c r="H79">
        <f t="shared" si="51"/>
        <v>24.024999999999562</v>
      </c>
      <c r="I79">
        <f t="shared" si="52"/>
        <v>22.5</v>
      </c>
      <c r="J79">
        <f t="shared" si="53"/>
        <v>24.06541672925627</v>
      </c>
      <c r="K79" s="1">
        <f t="shared" si="54"/>
        <v>26.044318181818142</v>
      </c>
      <c r="L79" s="1">
        <f t="shared" si="55"/>
        <v>0.12776508892514066</v>
      </c>
      <c r="M79" s="1">
        <f t="shared" si="56"/>
        <v>24.193181818181412</v>
      </c>
      <c r="N79">
        <f t="shared" si="57"/>
        <v>20</v>
      </c>
      <c r="O79">
        <f t="shared" si="58"/>
        <v>24.11204866848492</v>
      </c>
      <c r="P79" s="1">
        <f t="shared" si="59"/>
        <v>25.866666666666596</v>
      </c>
      <c r="Q79" s="1">
        <f t="shared" si="60"/>
        <v>0.22128466484804563</v>
      </c>
      <c r="R79" s="1">
        <f t="shared" si="61"/>
        <v>24.333333333332966</v>
      </c>
      <c r="S79">
        <f t="shared" si="62"/>
        <v>17.5</v>
      </c>
      <c r="T79">
        <f t="shared" si="63"/>
        <v>24.151506463216851</v>
      </c>
      <c r="U79" s="1">
        <f t="shared" si="64"/>
        <v>25.710576923076822</v>
      </c>
      <c r="V79" s="1">
        <f t="shared" si="65"/>
        <v>0.30041661370588824</v>
      </c>
      <c r="W79" s="1">
        <f t="shared" si="66"/>
        <v>24.451923076922739</v>
      </c>
      <c r="X79">
        <f t="shared" si="67"/>
        <v>15</v>
      </c>
      <c r="Y79">
        <f t="shared" si="68"/>
        <v>24.185327430129934</v>
      </c>
      <c r="Z79" s="1">
        <f t="shared" si="69"/>
        <v>25.571428571428449</v>
      </c>
      <c r="AA79" s="1">
        <f t="shared" si="70"/>
        <v>0.368243998441182</v>
      </c>
      <c r="AB79" s="1">
        <f t="shared" si="71"/>
        <v>24.553571428571118</v>
      </c>
      <c r="AC79">
        <f t="shared" si="72"/>
        <v>12.5</v>
      </c>
      <c r="AD79">
        <f t="shared" si="73"/>
        <v>24.214638934787938</v>
      </c>
      <c r="AE79" s="1">
        <f t="shared" si="74"/>
        <v>25.445833333333191</v>
      </c>
      <c r="AF79" s="1">
        <f t="shared" si="75"/>
        <v>0.42702773187843651</v>
      </c>
      <c r="AG79" s="1">
        <f t="shared" si="76"/>
        <v>24.641666666666374</v>
      </c>
      <c r="AH79">
        <f t="shared" si="77"/>
        <v>10</v>
      </c>
      <c r="AI79">
        <f t="shared" si="78"/>
        <v>24.240286501363688</v>
      </c>
      <c r="AJ79" s="1">
        <f t="shared" si="79"/>
        <v>25.331249999999834</v>
      </c>
      <c r="AK79" s="1">
        <f t="shared" si="80"/>
        <v>0.47846349863603421</v>
      </c>
      <c r="AL79" s="1">
        <f t="shared" si="81"/>
        <v>24.718749999999723</v>
      </c>
      <c r="AM79">
        <f t="shared" si="82"/>
        <v>7.5</v>
      </c>
      <c r="AN79">
        <f t="shared" si="83"/>
        <v>24.262916707165825</v>
      </c>
      <c r="AO79" s="1">
        <f t="shared" si="84"/>
        <v>25.225735294117467</v>
      </c>
      <c r="AP79" s="1">
        <f t="shared" si="85"/>
        <v>0.52384799871626753</v>
      </c>
      <c r="AQ79" s="1">
        <f t="shared" si="86"/>
        <v>24.786764705882092</v>
      </c>
      <c r="AR79">
        <v>5</v>
      </c>
      <c r="AS79">
        <f t="shared" si="87"/>
        <v>24.283032445656616</v>
      </c>
      <c r="AT79" s="1">
        <f t="shared" si="88"/>
        <v>25.127777777777585</v>
      </c>
      <c r="AU79" s="1">
        <f t="shared" si="89"/>
        <v>0.56418977656536373</v>
      </c>
      <c r="AV79" s="1">
        <f t="shared" si="90"/>
        <v>24.84722222222198</v>
      </c>
      <c r="AW79">
        <v>2.5</v>
      </c>
      <c r="AX79">
        <f t="shared" si="91"/>
        <v>24.30103073799048</v>
      </c>
      <c r="AY79" s="1">
        <f t="shared" si="92"/>
        <v>25.036184210526113</v>
      </c>
      <c r="AZ79" s="1">
        <f t="shared" si="93"/>
        <v>0.60028505148297617</v>
      </c>
      <c r="BA79" s="1">
        <f t="shared" si="94"/>
        <v>24.901315789473458</v>
      </c>
      <c r="BB79">
        <v>0</v>
      </c>
      <c r="BC79">
        <f t="shared" si="95"/>
        <v>24.317229201090953</v>
      </c>
      <c r="BD79" s="1">
        <f t="shared" si="96"/>
        <v>24.949999999999779</v>
      </c>
      <c r="BE79" s="1">
        <f t="shared" si="97"/>
        <v>0.63277079890882737</v>
      </c>
      <c r="BF79" s="1">
        <f t="shared" si="98"/>
        <v>24.949999999999779</v>
      </c>
    </row>
    <row r="80" spans="5:58">
      <c r="E80" s="3">
        <f t="shared" si="99"/>
        <v>102.79999999999956</v>
      </c>
      <c r="F80" s="3">
        <f t="shared" si="100"/>
        <v>50</v>
      </c>
      <c r="G80" s="3">
        <f t="shared" si="101"/>
        <v>25</v>
      </c>
      <c r="H80" s="3">
        <f t="shared" si="51"/>
        <v>24.124999999999556</v>
      </c>
      <c r="I80" s="3">
        <f t="shared" si="52"/>
        <v>22.5</v>
      </c>
      <c r="J80">
        <f t="shared" si="53"/>
        <v>24.151664811403904</v>
      </c>
      <c r="K80" s="1">
        <f t="shared" si="54"/>
        <v>26.053409090909049</v>
      </c>
      <c r="L80" s="1">
        <f t="shared" si="55"/>
        <v>0.13242609768659702</v>
      </c>
      <c r="M80" s="1">
        <f t="shared" si="56"/>
        <v>24.284090909090501</v>
      </c>
      <c r="N80" s="3">
        <f t="shared" si="57"/>
        <v>20</v>
      </c>
      <c r="O80">
        <f t="shared" si="58"/>
        <v>24.191109410453585</v>
      </c>
      <c r="P80" s="1">
        <f t="shared" si="59"/>
        <v>25.883333333333262</v>
      </c>
      <c r="Q80" s="1">
        <f t="shared" si="60"/>
        <v>0.22555725621271394</v>
      </c>
      <c r="R80" s="1">
        <f t="shared" si="61"/>
        <v>24.416666666666298</v>
      </c>
      <c r="S80" s="3">
        <f t="shared" si="62"/>
        <v>17.5</v>
      </c>
      <c r="T80">
        <f t="shared" si="63"/>
        <v>24.224485609649463</v>
      </c>
      <c r="U80" s="1">
        <f t="shared" si="64"/>
        <v>25.733653846153743</v>
      </c>
      <c r="V80" s="1">
        <f t="shared" si="65"/>
        <v>0.30436054419635133</v>
      </c>
      <c r="W80" s="1">
        <f t="shared" si="66"/>
        <v>24.528846153845816</v>
      </c>
      <c r="X80" s="3">
        <f t="shared" si="67"/>
        <v>15</v>
      </c>
      <c r="Y80">
        <f t="shared" si="68"/>
        <v>24.253093780388788</v>
      </c>
      <c r="Z80" s="1">
        <f t="shared" si="69"/>
        <v>25.599999999999874</v>
      </c>
      <c r="AA80" s="1">
        <f t="shared" si="70"/>
        <v>0.3719062196108977</v>
      </c>
      <c r="AB80" s="1">
        <f t="shared" si="71"/>
        <v>24.624999999999687</v>
      </c>
      <c r="AC80" s="3">
        <f t="shared" si="72"/>
        <v>12.5</v>
      </c>
      <c r="AD80">
        <f t="shared" si="73"/>
        <v>24.277887528362868</v>
      </c>
      <c r="AE80" s="1">
        <f t="shared" si="74"/>
        <v>25.479166666666519</v>
      </c>
      <c r="AF80" s="1">
        <f t="shared" si="75"/>
        <v>0.43044580497017115</v>
      </c>
      <c r="AG80" s="1">
        <f t="shared" si="76"/>
        <v>24.708333333333037</v>
      </c>
      <c r="AH80" s="3">
        <f t="shared" si="77"/>
        <v>10</v>
      </c>
      <c r="AI80">
        <f t="shared" si="78"/>
        <v>24.299582057840187</v>
      </c>
      <c r="AJ80" s="1">
        <f t="shared" si="79"/>
        <v>25.368749999999832</v>
      </c>
      <c r="AK80" s="1">
        <f t="shared" si="80"/>
        <v>0.48166794215953546</v>
      </c>
      <c r="AL80" s="1">
        <f t="shared" si="81"/>
        <v>24.781249999999723</v>
      </c>
      <c r="AM80" s="3">
        <f t="shared" si="82"/>
        <v>7.5</v>
      </c>
      <c r="AN80">
        <f t="shared" si="83"/>
        <v>24.318724289731943</v>
      </c>
      <c r="AO80" s="1">
        <f t="shared" si="84"/>
        <v>25.2669117647057</v>
      </c>
      <c r="AP80" s="1">
        <f t="shared" si="85"/>
        <v>0.52686394556191574</v>
      </c>
      <c r="AQ80" s="1">
        <f t="shared" si="86"/>
        <v>24.84558823529386</v>
      </c>
      <c r="AR80" s="3">
        <v>5</v>
      </c>
      <c r="AS80">
        <f t="shared" si="87"/>
        <v>24.335739606969057</v>
      </c>
      <c r="AT80" s="1">
        <f t="shared" si="88"/>
        <v>25.172222222222029</v>
      </c>
      <c r="AU80" s="1">
        <f t="shared" si="89"/>
        <v>0.56703817080847596</v>
      </c>
      <c r="AV80" s="1">
        <f t="shared" si="90"/>
        <v>24.902777777777533</v>
      </c>
      <c r="AW80" s="3">
        <v>2.5</v>
      </c>
      <c r="AX80">
        <f t="shared" si="91"/>
        <v>24.350963838181212</v>
      </c>
      <c r="AY80" s="1">
        <f t="shared" si="92"/>
        <v>25.08355263157874</v>
      </c>
      <c r="AZ80" s="1">
        <f t="shared" si="93"/>
        <v>0.60298353023960882</v>
      </c>
      <c r="BA80" s="1">
        <f t="shared" si="94"/>
        <v>24.95394736842082</v>
      </c>
      <c r="BB80" s="3">
        <v>0</v>
      </c>
      <c r="BC80">
        <f t="shared" si="95"/>
        <v>24.364665646272151</v>
      </c>
      <c r="BD80" s="1">
        <f t="shared" si="96"/>
        <v>24.99999999999978</v>
      </c>
      <c r="BE80" s="1">
        <f t="shared" si="97"/>
        <v>0.63533435372762836</v>
      </c>
      <c r="BF80" s="1">
        <f t="shared" si="98"/>
        <v>24.99999999999978</v>
      </c>
    </row>
    <row r="81" spans="5:58">
      <c r="E81">
        <f t="shared" si="99"/>
        <v>102.89999999999955</v>
      </c>
      <c r="F81">
        <f t="shared" si="100"/>
        <v>50</v>
      </c>
      <c r="G81">
        <f t="shared" si="101"/>
        <v>25</v>
      </c>
      <c r="H81">
        <f t="shared" si="51"/>
        <v>24.22499999999955</v>
      </c>
      <c r="I81">
        <f t="shared" si="52"/>
        <v>22.5</v>
      </c>
      <c r="J81">
        <f t="shared" si="53"/>
        <v>24.237912893551538</v>
      </c>
      <c r="K81" s="1">
        <f t="shared" si="54"/>
        <v>26.062499999999961</v>
      </c>
      <c r="L81" s="1">
        <f t="shared" si="55"/>
        <v>0.13708710644805336</v>
      </c>
      <c r="M81" s="1">
        <f t="shared" si="56"/>
        <v>24.374999999999591</v>
      </c>
      <c r="N81">
        <f t="shared" si="57"/>
        <v>20</v>
      </c>
      <c r="O81">
        <f t="shared" si="58"/>
        <v>24.270170152422246</v>
      </c>
      <c r="P81" s="1">
        <f t="shared" si="59"/>
        <v>25.899999999999924</v>
      </c>
      <c r="Q81" s="1">
        <f t="shared" si="60"/>
        <v>0.22982984757738228</v>
      </c>
      <c r="R81" s="1">
        <f t="shared" si="61"/>
        <v>24.499999999999627</v>
      </c>
      <c r="S81">
        <f t="shared" si="62"/>
        <v>17.5</v>
      </c>
      <c r="T81">
        <f t="shared" si="63"/>
        <v>24.297464756082075</v>
      </c>
      <c r="U81" s="1">
        <f t="shared" si="64"/>
        <v>25.756730769230668</v>
      </c>
      <c r="V81" s="1">
        <f t="shared" si="65"/>
        <v>0.30830447468681438</v>
      </c>
      <c r="W81" s="1">
        <f t="shared" si="66"/>
        <v>24.605769230768889</v>
      </c>
      <c r="X81">
        <f t="shared" si="67"/>
        <v>15</v>
      </c>
      <c r="Y81">
        <f t="shared" si="68"/>
        <v>24.320860130647645</v>
      </c>
      <c r="Z81" s="1">
        <f t="shared" si="69"/>
        <v>25.628571428571306</v>
      </c>
      <c r="AA81" s="1">
        <f t="shared" si="70"/>
        <v>0.37556844078061341</v>
      </c>
      <c r="AB81" s="1">
        <f t="shared" si="71"/>
        <v>24.69642857142826</v>
      </c>
      <c r="AC81">
        <f t="shared" si="72"/>
        <v>12.5</v>
      </c>
      <c r="AD81">
        <f t="shared" si="73"/>
        <v>24.341136121937797</v>
      </c>
      <c r="AE81" s="1">
        <f t="shared" si="74"/>
        <v>25.51249999999985</v>
      </c>
      <c r="AF81" s="1">
        <f t="shared" si="75"/>
        <v>0.43386387806190579</v>
      </c>
      <c r="AG81" s="1">
        <f t="shared" si="76"/>
        <v>24.774999999999704</v>
      </c>
      <c r="AH81">
        <f t="shared" si="77"/>
        <v>10</v>
      </c>
      <c r="AI81">
        <f t="shared" si="78"/>
        <v>24.358877614316683</v>
      </c>
      <c r="AJ81" s="1">
        <f t="shared" si="79"/>
        <v>25.406249999999829</v>
      </c>
      <c r="AK81" s="1">
        <f t="shared" si="80"/>
        <v>0.4848723856830367</v>
      </c>
      <c r="AL81" s="1">
        <f t="shared" si="81"/>
        <v>24.843749999999719</v>
      </c>
      <c r="AM81">
        <f t="shared" si="82"/>
        <v>7.5</v>
      </c>
      <c r="AN81">
        <f t="shared" si="83"/>
        <v>24.374531872298057</v>
      </c>
      <c r="AO81" s="1">
        <f t="shared" si="84"/>
        <v>25.308088235293933</v>
      </c>
      <c r="AP81" s="1">
        <f t="shared" si="85"/>
        <v>0.52987989240756395</v>
      </c>
      <c r="AQ81" s="1">
        <f t="shared" si="86"/>
        <v>24.904411764705621</v>
      </c>
      <c r="AR81">
        <v>5</v>
      </c>
      <c r="AS81">
        <f t="shared" si="87"/>
        <v>24.388446768281501</v>
      </c>
      <c r="AT81" s="1">
        <f t="shared" si="88"/>
        <v>25.216666666666473</v>
      </c>
      <c r="AU81" s="1">
        <f t="shared" si="89"/>
        <v>0.56988656505158819</v>
      </c>
      <c r="AV81" s="1">
        <f t="shared" si="90"/>
        <v>24.958333333333091</v>
      </c>
      <c r="AW81">
        <v>2.5</v>
      </c>
      <c r="AX81">
        <f t="shared" si="91"/>
        <v>24.400896938371947</v>
      </c>
      <c r="AY81" s="1">
        <f t="shared" si="92"/>
        <v>25.130921052631368</v>
      </c>
      <c r="AZ81" s="1">
        <f t="shared" si="93"/>
        <v>0.60568200899624147</v>
      </c>
      <c r="BA81" s="1">
        <f t="shared" si="94"/>
        <v>25.006578947368187</v>
      </c>
      <c r="BB81">
        <v>0</v>
      </c>
      <c r="BC81">
        <f t="shared" si="95"/>
        <v>24.412102091453349</v>
      </c>
      <c r="BD81" s="1">
        <f t="shared" si="96"/>
        <v>25.049999999999777</v>
      </c>
      <c r="BE81" s="1">
        <f t="shared" si="97"/>
        <v>0.63789790854642936</v>
      </c>
      <c r="BF81" s="1">
        <f t="shared" si="98"/>
        <v>25.049999999999777</v>
      </c>
    </row>
    <row r="82" spans="5:58">
      <c r="E82">
        <f t="shared" si="99"/>
        <v>102.99999999999955</v>
      </c>
      <c r="F82">
        <f t="shared" si="100"/>
        <v>50</v>
      </c>
      <c r="G82">
        <f t="shared" si="101"/>
        <v>25</v>
      </c>
      <c r="H82">
        <f t="shared" si="51"/>
        <v>24.324999999999545</v>
      </c>
      <c r="I82">
        <f t="shared" si="52"/>
        <v>22.5</v>
      </c>
      <c r="J82">
        <f t="shared" si="53"/>
        <v>24.324160975699172</v>
      </c>
      <c r="K82" s="1">
        <f t="shared" si="54"/>
        <v>26.071590909090869</v>
      </c>
      <c r="L82" s="1">
        <f t="shared" si="55"/>
        <v>0.14174811520950972</v>
      </c>
      <c r="M82" s="1">
        <f t="shared" si="56"/>
        <v>24.465909090908681</v>
      </c>
      <c r="N82">
        <f t="shared" si="57"/>
        <v>20</v>
      </c>
      <c r="O82">
        <f t="shared" si="58"/>
        <v>24.34923089439091</v>
      </c>
      <c r="P82" s="1">
        <f t="shared" si="59"/>
        <v>25.916666666666593</v>
      </c>
      <c r="Q82" s="1">
        <f t="shared" si="60"/>
        <v>0.2341024389420506</v>
      </c>
      <c r="R82" s="1">
        <f t="shared" si="61"/>
        <v>24.583333333332959</v>
      </c>
      <c r="S82">
        <f t="shared" si="62"/>
        <v>17.5</v>
      </c>
      <c r="T82">
        <f t="shared" si="63"/>
        <v>24.37044390251469</v>
      </c>
      <c r="U82" s="1">
        <f t="shared" si="64"/>
        <v>25.779807692307589</v>
      </c>
      <c r="V82" s="1">
        <f t="shared" si="65"/>
        <v>0.31224840517727748</v>
      </c>
      <c r="W82" s="1">
        <f t="shared" si="66"/>
        <v>24.682692307691969</v>
      </c>
      <c r="X82">
        <f t="shared" si="67"/>
        <v>15</v>
      </c>
      <c r="Y82">
        <f t="shared" si="68"/>
        <v>24.388626480906499</v>
      </c>
      <c r="Z82" s="1">
        <f t="shared" si="69"/>
        <v>25.65714285714273</v>
      </c>
      <c r="AA82" s="1">
        <f t="shared" si="70"/>
        <v>0.37923066195032912</v>
      </c>
      <c r="AB82" s="1">
        <f t="shared" si="71"/>
        <v>24.76785714285683</v>
      </c>
      <c r="AC82">
        <f t="shared" si="72"/>
        <v>12.5</v>
      </c>
      <c r="AD82">
        <f t="shared" si="73"/>
        <v>24.40438471551273</v>
      </c>
      <c r="AE82" s="1">
        <f t="shared" si="74"/>
        <v>25.545833333333189</v>
      </c>
      <c r="AF82" s="1">
        <f t="shared" si="75"/>
        <v>0.43728195115364049</v>
      </c>
      <c r="AG82" s="1">
        <f t="shared" si="76"/>
        <v>24.84166666666637</v>
      </c>
      <c r="AH82">
        <f t="shared" si="77"/>
        <v>10</v>
      </c>
      <c r="AI82">
        <f t="shared" si="78"/>
        <v>24.418173170793182</v>
      </c>
      <c r="AJ82" s="1">
        <f t="shared" si="79"/>
        <v>25.443749999999834</v>
      </c>
      <c r="AK82" s="1">
        <f t="shared" si="80"/>
        <v>0.48807682920653794</v>
      </c>
      <c r="AL82" s="1">
        <f t="shared" si="81"/>
        <v>24.906249999999719</v>
      </c>
      <c r="AM82">
        <f t="shared" si="82"/>
        <v>7.5</v>
      </c>
      <c r="AN82">
        <f t="shared" si="83"/>
        <v>24.430339454864171</v>
      </c>
      <c r="AO82" s="1">
        <f t="shared" si="84"/>
        <v>25.349264705882167</v>
      </c>
      <c r="AP82" s="1">
        <f t="shared" si="85"/>
        <v>0.53289583925321216</v>
      </c>
      <c r="AQ82" s="1">
        <f t="shared" si="86"/>
        <v>24.963235294117382</v>
      </c>
      <c r="AR82">
        <v>5</v>
      </c>
      <c r="AS82">
        <f t="shared" si="87"/>
        <v>24.441153929593941</v>
      </c>
      <c r="AT82" s="1">
        <f t="shared" si="88"/>
        <v>25.261111111110914</v>
      </c>
      <c r="AU82" s="1">
        <f t="shared" si="89"/>
        <v>0.57273495929470042</v>
      </c>
      <c r="AV82" s="1">
        <f t="shared" si="90"/>
        <v>25.013888888888641</v>
      </c>
      <c r="AW82">
        <v>2.5</v>
      </c>
      <c r="AX82">
        <f t="shared" si="91"/>
        <v>24.450830038562682</v>
      </c>
      <c r="AY82" s="1">
        <f t="shared" si="92"/>
        <v>25.178289473684</v>
      </c>
      <c r="AZ82" s="1">
        <f t="shared" si="93"/>
        <v>0.60838048775287412</v>
      </c>
      <c r="BA82" s="1">
        <f t="shared" si="94"/>
        <v>25.059210526315557</v>
      </c>
      <c r="BB82">
        <v>0</v>
      </c>
      <c r="BC82">
        <f t="shared" si="95"/>
        <v>24.459538536634547</v>
      </c>
      <c r="BD82" s="1">
        <f t="shared" si="96"/>
        <v>25.099999999999778</v>
      </c>
      <c r="BE82" s="1">
        <f t="shared" si="97"/>
        <v>0.64046146336523035</v>
      </c>
      <c r="BF82" s="1">
        <f t="shared" si="98"/>
        <v>25.099999999999778</v>
      </c>
    </row>
    <row r="83" spans="5:58">
      <c r="E83">
        <f t="shared" si="99"/>
        <v>103.09999999999954</v>
      </c>
      <c r="F83">
        <f t="shared" si="100"/>
        <v>50</v>
      </c>
      <c r="G83">
        <f t="shared" si="101"/>
        <v>25</v>
      </c>
      <c r="H83">
        <f t="shared" si="51"/>
        <v>24.424999999999539</v>
      </c>
      <c r="I83">
        <f t="shared" si="52"/>
        <v>22.5</v>
      </c>
      <c r="J83">
        <f t="shared" si="53"/>
        <v>24.410409057846792</v>
      </c>
      <c r="K83" s="1">
        <f t="shared" si="54"/>
        <v>26.080681818181777</v>
      </c>
      <c r="L83" s="1">
        <f t="shared" si="55"/>
        <v>0.14640912397096609</v>
      </c>
      <c r="M83" s="1">
        <f t="shared" si="56"/>
        <v>24.556818181817757</v>
      </c>
      <c r="N83">
        <f t="shared" si="57"/>
        <v>20</v>
      </c>
      <c r="O83">
        <f t="shared" si="58"/>
        <v>24.42829163635956</v>
      </c>
      <c r="P83" s="1">
        <f t="shared" si="59"/>
        <v>25.933333333333255</v>
      </c>
      <c r="Q83" s="1">
        <f t="shared" si="60"/>
        <v>0.23837503030671892</v>
      </c>
      <c r="R83" s="1">
        <f t="shared" si="61"/>
        <v>24.666666666666281</v>
      </c>
      <c r="S83">
        <f t="shared" si="62"/>
        <v>17.5</v>
      </c>
      <c r="T83">
        <f t="shared" si="63"/>
        <v>24.443423048947292</v>
      </c>
      <c r="U83" s="1">
        <f t="shared" si="64"/>
        <v>25.80288461538451</v>
      </c>
      <c r="V83" s="1">
        <f t="shared" si="65"/>
        <v>0.31619233566774052</v>
      </c>
      <c r="W83" s="1">
        <f t="shared" si="66"/>
        <v>24.759615384615032</v>
      </c>
      <c r="X83">
        <f t="shared" si="67"/>
        <v>15</v>
      </c>
      <c r="Y83">
        <f t="shared" si="68"/>
        <v>24.456392831165342</v>
      </c>
      <c r="Z83" s="1">
        <f t="shared" si="69"/>
        <v>25.685714285714155</v>
      </c>
      <c r="AA83" s="1">
        <f t="shared" si="70"/>
        <v>0.38289288312004482</v>
      </c>
      <c r="AB83" s="1">
        <f t="shared" si="71"/>
        <v>24.839285714285388</v>
      </c>
      <c r="AC83">
        <f t="shared" si="72"/>
        <v>12.5</v>
      </c>
      <c r="AD83">
        <f t="shared" si="73"/>
        <v>24.467633309087649</v>
      </c>
      <c r="AE83" s="1">
        <f t="shared" si="74"/>
        <v>25.579166666666509</v>
      </c>
      <c r="AF83" s="1">
        <f t="shared" si="75"/>
        <v>0.44070002424537513</v>
      </c>
      <c r="AG83" s="1">
        <f t="shared" si="76"/>
        <v>24.908333333333026</v>
      </c>
      <c r="AH83">
        <f t="shared" si="77"/>
        <v>10</v>
      </c>
      <c r="AI83">
        <f t="shared" si="78"/>
        <v>24.47746872726967</v>
      </c>
      <c r="AJ83" s="1">
        <f t="shared" si="79"/>
        <v>25.481249999999825</v>
      </c>
      <c r="AK83" s="1">
        <f t="shared" si="80"/>
        <v>0.49128127273003919</v>
      </c>
      <c r="AL83" s="1">
        <f t="shared" si="81"/>
        <v>24.968749999999709</v>
      </c>
      <c r="AM83">
        <f t="shared" si="82"/>
        <v>7.5</v>
      </c>
      <c r="AN83">
        <f t="shared" si="83"/>
        <v>24.486147037430278</v>
      </c>
      <c r="AO83" s="1">
        <f t="shared" si="84"/>
        <v>25.390441176470397</v>
      </c>
      <c r="AP83" s="1">
        <f t="shared" si="85"/>
        <v>0.53591178609886048</v>
      </c>
      <c r="AQ83" s="1">
        <f t="shared" si="86"/>
        <v>25.022058823529139</v>
      </c>
      <c r="AR83">
        <v>5</v>
      </c>
      <c r="AS83">
        <f t="shared" si="87"/>
        <v>24.493861090906375</v>
      </c>
      <c r="AT83" s="1">
        <f t="shared" si="88"/>
        <v>25.305555555555351</v>
      </c>
      <c r="AU83" s="1">
        <f t="shared" si="89"/>
        <v>0.57558335353781265</v>
      </c>
      <c r="AV83" s="1">
        <f t="shared" si="90"/>
        <v>25.069444444444187</v>
      </c>
      <c r="AW83">
        <v>2.5</v>
      </c>
      <c r="AX83">
        <f t="shared" si="91"/>
        <v>24.50076313875341</v>
      </c>
      <c r="AY83" s="1">
        <f t="shared" si="92"/>
        <v>25.225657894736628</v>
      </c>
      <c r="AZ83" s="1">
        <f t="shared" si="93"/>
        <v>0.61107896650950666</v>
      </c>
      <c r="BA83" s="1">
        <f t="shared" si="94"/>
        <v>25.111842105262916</v>
      </c>
      <c r="BB83">
        <v>0</v>
      </c>
      <c r="BC83">
        <f t="shared" si="95"/>
        <v>24.506974981815738</v>
      </c>
      <c r="BD83" s="1">
        <f t="shared" si="96"/>
        <v>25.149999999999768</v>
      </c>
      <c r="BE83" s="1">
        <f t="shared" si="97"/>
        <v>0.64302501818403135</v>
      </c>
      <c r="BF83" s="1">
        <f t="shared" si="98"/>
        <v>25.149999999999768</v>
      </c>
    </row>
    <row r="84" spans="5:58">
      <c r="E84">
        <f t="shared" si="99"/>
        <v>103.19999999999953</v>
      </c>
      <c r="F84">
        <f t="shared" si="100"/>
        <v>50</v>
      </c>
      <c r="G84">
        <f t="shared" si="101"/>
        <v>25</v>
      </c>
      <c r="H84">
        <f t="shared" si="51"/>
        <v>24.524999999999533</v>
      </c>
      <c r="I84">
        <f t="shared" si="52"/>
        <v>22.5</v>
      </c>
      <c r="J84">
        <f t="shared" si="53"/>
        <v>24.496657139994426</v>
      </c>
      <c r="K84" s="1">
        <f t="shared" si="54"/>
        <v>26.089772727272685</v>
      </c>
      <c r="L84" s="1">
        <f t="shared" si="55"/>
        <v>0.15107013273242242</v>
      </c>
      <c r="M84" s="1">
        <f t="shared" si="56"/>
        <v>24.647727272726847</v>
      </c>
      <c r="N84">
        <f t="shared" si="57"/>
        <v>20</v>
      </c>
      <c r="O84">
        <f t="shared" si="58"/>
        <v>24.507352378328225</v>
      </c>
      <c r="P84" s="1">
        <f t="shared" si="59"/>
        <v>25.949999999999925</v>
      </c>
      <c r="Q84" s="1">
        <f t="shared" si="60"/>
        <v>0.24264762167138726</v>
      </c>
      <c r="R84" s="1">
        <f t="shared" si="61"/>
        <v>24.749999999999613</v>
      </c>
      <c r="S84">
        <f t="shared" si="62"/>
        <v>17.5</v>
      </c>
      <c r="T84">
        <f t="shared" si="63"/>
        <v>24.516402195379904</v>
      </c>
      <c r="U84" s="1">
        <f t="shared" si="64"/>
        <v>25.825961538461431</v>
      </c>
      <c r="V84" s="1">
        <f t="shared" si="65"/>
        <v>0.32013626615820362</v>
      </c>
      <c r="W84" s="1">
        <f t="shared" si="66"/>
        <v>24.836538461538108</v>
      </c>
      <c r="X84">
        <f t="shared" si="67"/>
        <v>15</v>
      </c>
      <c r="Y84">
        <f t="shared" si="68"/>
        <v>24.524159181424196</v>
      </c>
      <c r="Z84" s="1">
        <f t="shared" si="69"/>
        <v>25.71428571428558</v>
      </c>
      <c r="AA84" s="1">
        <f t="shared" si="70"/>
        <v>0.38655510428976053</v>
      </c>
      <c r="AB84" s="1">
        <f t="shared" si="71"/>
        <v>24.910714285713958</v>
      </c>
      <c r="AC84">
        <f t="shared" si="72"/>
        <v>12.5</v>
      </c>
      <c r="AD84">
        <f t="shared" si="73"/>
        <v>24.530881902662582</v>
      </c>
      <c r="AE84" s="1">
        <f t="shared" si="74"/>
        <v>25.612499999999848</v>
      </c>
      <c r="AF84" s="1">
        <f t="shared" si="75"/>
        <v>0.44411809733710977</v>
      </c>
      <c r="AG84" s="1">
        <f t="shared" si="76"/>
        <v>24.974999999999692</v>
      </c>
      <c r="AH84">
        <f t="shared" si="77"/>
        <v>10</v>
      </c>
      <c r="AI84">
        <f t="shared" si="78"/>
        <v>24.536764283746166</v>
      </c>
      <c r="AJ84" s="1">
        <f t="shared" si="79"/>
        <v>25.51874999999982</v>
      </c>
      <c r="AK84" s="1">
        <f t="shared" si="80"/>
        <v>0.49448571625354043</v>
      </c>
      <c r="AL84" s="1">
        <f t="shared" si="81"/>
        <v>25.031249999999705</v>
      </c>
      <c r="AM84">
        <f t="shared" si="82"/>
        <v>7.5</v>
      </c>
      <c r="AN84">
        <f t="shared" si="83"/>
        <v>24.541954619996392</v>
      </c>
      <c r="AO84" s="1">
        <f t="shared" si="84"/>
        <v>25.43161764705863</v>
      </c>
      <c r="AP84" s="1">
        <f t="shared" si="85"/>
        <v>0.53892773294450869</v>
      </c>
      <c r="AQ84" s="1">
        <f t="shared" si="86"/>
        <v>25.0808823529409</v>
      </c>
      <c r="AR84">
        <v>5</v>
      </c>
      <c r="AS84">
        <f t="shared" si="87"/>
        <v>24.546568252218819</v>
      </c>
      <c r="AT84" s="1">
        <f t="shared" si="88"/>
        <v>25.349999999999795</v>
      </c>
      <c r="AU84" s="1">
        <f t="shared" si="89"/>
        <v>0.57843174778092477</v>
      </c>
      <c r="AV84" s="1">
        <f t="shared" si="90"/>
        <v>25.124999999999744</v>
      </c>
      <c r="AW84">
        <v>2.5</v>
      </c>
      <c r="AX84">
        <f t="shared" si="91"/>
        <v>24.550696238944145</v>
      </c>
      <c r="AY84" s="1">
        <f t="shared" si="92"/>
        <v>25.273026315789256</v>
      </c>
      <c r="AZ84" s="1">
        <f t="shared" si="93"/>
        <v>0.61377744526613931</v>
      </c>
      <c r="BA84" s="1">
        <f t="shared" si="94"/>
        <v>25.164473684210286</v>
      </c>
      <c r="BB84">
        <v>0</v>
      </c>
      <c r="BC84">
        <f t="shared" si="95"/>
        <v>24.554411426996936</v>
      </c>
      <c r="BD84" s="1">
        <f t="shared" si="96"/>
        <v>25.199999999999768</v>
      </c>
      <c r="BE84" s="1">
        <f t="shared" si="97"/>
        <v>0.64558857300283234</v>
      </c>
      <c r="BF84" s="1">
        <f t="shared" si="98"/>
        <v>25.199999999999768</v>
      </c>
    </row>
    <row r="85" spans="5:58" s="2" customFormat="1">
      <c r="E85" s="3">
        <f t="shared" si="99"/>
        <v>103.29999999999953</v>
      </c>
      <c r="F85" s="3">
        <f t="shared" si="100"/>
        <v>50</v>
      </c>
      <c r="G85" s="3">
        <f t="shared" si="101"/>
        <v>25</v>
      </c>
      <c r="H85">
        <f t="shared" si="51"/>
        <v>24.624999999999527</v>
      </c>
      <c r="I85" s="3">
        <f t="shared" si="52"/>
        <v>22.5</v>
      </c>
      <c r="J85">
        <f t="shared" si="53"/>
        <v>24.582905222142056</v>
      </c>
      <c r="K85" s="1">
        <f t="shared" si="54"/>
        <v>26.098863636363593</v>
      </c>
      <c r="L85" s="1">
        <f t="shared" si="55"/>
        <v>0.15573114149387879</v>
      </c>
      <c r="M85" s="1">
        <f t="shared" si="56"/>
        <v>24.738636363635933</v>
      </c>
      <c r="N85" s="3">
        <f t="shared" si="57"/>
        <v>20</v>
      </c>
      <c r="O85">
        <f t="shared" si="58"/>
        <v>24.586413120296889</v>
      </c>
      <c r="P85" s="1">
        <f t="shared" si="59"/>
        <v>25.96666666666659</v>
      </c>
      <c r="Q85" s="1">
        <f t="shared" si="60"/>
        <v>0.24692021303605557</v>
      </c>
      <c r="R85" s="1">
        <f t="shared" si="61"/>
        <v>24.833333333332945</v>
      </c>
      <c r="S85" s="3">
        <f t="shared" si="62"/>
        <v>17.5</v>
      </c>
      <c r="T85">
        <f t="shared" si="63"/>
        <v>24.589381341812516</v>
      </c>
      <c r="U85" s="1">
        <f t="shared" si="64"/>
        <v>25.849038461538353</v>
      </c>
      <c r="V85" s="1">
        <f t="shared" si="65"/>
        <v>0.32408019664866666</v>
      </c>
      <c r="W85" s="1">
        <f t="shared" si="66"/>
        <v>24.913461538461181</v>
      </c>
      <c r="X85" s="3">
        <f t="shared" si="67"/>
        <v>15</v>
      </c>
      <c r="Y85">
        <f t="shared" si="68"/>
        <v>24.591925531683049</v>
      </c>
      <c r="Z85" s="1">
        <f t="shared" si="69"/>
        <v>25.742857142857012</v>
      </c>
      <c r="AA85" s="1">
        <f t="shared" si="70"/>
        <v>0.39021732545947624</v>
      </c>
      <c r="AB85" s="1">
        <f t="shared" si="71"/>
        <v>24.982142857142527</v>
      </c>
      <c r="AC85" s="3">
        <f t="shared" si="72"/>
        <v>12.5</v>
      </c>
      <c r="AD85">
        <f t="shared" si="73"/>
        <v>24.594130496237511</v>
      </c>
      <c r="AE85" s="1">
        <f t="shared" si="74"/>
        <v>25.645833333333179</v>
      </c>
      <c r="AF85" s="1">
        <f t="shared" si="75"/>
        <v>0.44753617042884447</v>
      </c>
      <c r="AG85" s="1">
        <f t="shared" si="76"/>
        <v>25.041666666666355</v>
      </c>
      <c r="AH85" s="3">
        <f t="shared" si="77"/>
        <v>10</v>
      </c>
      <c r="AI85">
        <f t="shared" si="78"/>
        <v>24.596059840222665</v>
      </c>
      <c r="AJ85" s="1">
        <f t="shared" si="79"/>
        <v>25.556249999999824</v>
      </c>
      <c r="AK85" s="1">
        <f t="shared" si="80"/>
        <v>0.49769015977704167</v>
      </c>
      <c r="AL85" s="1">
        <f t="shared" si="81"/>
        <v>25.093749999999705</v>
      </c>
      <c r="AM85" s="3">
        <f t="shared" si="82"/>
        <v>7.5</v>
      </c>
      <c r="AN85">
        <f t="shared" si="83"/>
        <v>24.59776220256251</v>
      </c>
      <c r="AO85" s="1">
        <f t="shared" si="84"/>
        <v>25.472794117646867</v>
      </c>
      <c r="AP85" s="1">
        <f t="shared" si="85"/>
        <v>0.5419436797901569</v>
      </c>
      <c r="AQ85" s="1">
        <f t="shared" si="86"/>
        <v>25.139705882352668</v>
      </c>
      <c r="AR85" s="3">
        <v>5</v>
      </c>
      <c r="AS85">
        <f t="shared" si="87"/>
        <v>24.599275413531259</v>
      </c>
      <c r="AT85" s="1">
        <f t="shared" si="88"/>
        <v>25.39444444444424</v>
      </c>
      <c r="AU85" s="1">
        <f t="shared" si="89"/>
        <v>0.58128014202403699</v>
      </c>
      <c r="AV85" s="1">
        <f t="shared" si="90"/>
        <v>25.180555555555298</v>
      </c>
      <c r="AW85" s="3">
        <v>2.5</v>
      </c>
      <c r="AX85">
        <f t="shared" si="91"/>
        <v>24.60062933913488</v>
      </c>
      <c r="AY85" s="1">
        <f t="shared" si="92"/>
        <v>25.320394736841887</v>
      </c>
      <c r="AZ85" s="1">
        <f t="shared" si="93"/>
        <v>0.61647592402277196</v>
      </c>
      <c r="BA85" s="1">
        <f t="shared" si="94"/>
        <v>25.217105263157652</v>
      </c>
      <c r="BB85" s="3">
        <v>0</v>
      </c>
      <c r="BC85">
        <f t="shared" si="95"/>
        <v>24.601847872178134</v>
      </c>
      <c r="BD85" s="1">
        <f t="shared" si="96"/>
        <v>25.249999999999766</v>
      </c>
      <c r="BE85" s="1">
        <f t="shared" si="97"/>
        <v>0.64815212782163334</v>
      </c>
      <c r="BF85" s="1">
        <f t="shared" si="98"/>
        <v>25.249999999999766</v>
      </c>
    </row>
    <row r="86" spans="5:58">
      <c r="E86">
        <f t="shared" si="99"/>
        <v>103.39999999999952</v>
      </c>
      <c r="F86">
        <f t="shared" si="100"/>
        <v>50</v>
      </c>
      <c r="G86">
        <f t="shared" si="101"/>
        <v>25</v>
      </c>
      <c r="H86">
        <f t="shared" si="51"/>
        <v>24.724999999999522</v>
      </c>
      <c r="I86">
        <f t="shared" si="52"/>
        <v>22.5</v>
      </c>
      <c r="J86">
        <f t="shared" si="53"/>
        <v>24.66915330428969</v>
      </c>
      <c r="K86" s="1">
        <f t="shared" si="54"/>
        <v>26.107954545454501</v>
      </c>
      <c r="L86" s="1">
        <f t="shared" si="55"/>
        <v>0.16039215025533596</v>
      </c>
      <c r="M86" s="1">
        <f t="shared" si="56"/>
        <v>24.829545454545027</v>
      </c>
      <c r="N86">
        <f t="shared" si="57"/>
        <v>20</v>
      </c>
      <c r="O86">
        <f t="shared" si="58"/>
        <v>24.66547386226555</v>
      </c>
      <c r="P86" s="1">
        <f t="shared" si="59"/>
        <v>25.983333333333256</v>
      </c>
      <c r="Q86" s="1">
        <f t="shared" si="60"/>
        <v>0.25119280440072467</v>
      </c>
      <c r="R86" s="1">
        <f t="shared" si="61"/>
        <v>24.916666666666273</v>
      </c>
      <c r="S86">
        <f t="shared" si="62"/>
        <v>17.5</v>
      </c>
      <c r="T86">
        <f t="shared" si="63"/>
        <v>24.662360488245127</v>
      </c>
      <c r="U86" s="1">
        <f t="shared" si="64"/>
        <v>25.872115384615277</v>
      </c>
      <c r="V86" s="1">
        <f t="shared" si="65"/>
        <v>0.32802412713913043</v>
      </c>
      <c r="W86" s="1">
        <f t="shared" si="66"/>
        <v>24.990384615384258</v>
      </c>
      <c r="X86">
        <f t="shared" si="67"/>
        <v>15</v>
      </c>
      <c r="Y86">
        <f t="shared" si="68"/>
        <v>24.659691881941903</v>
      </c>
      <c r="Z86" s="1">
        <f t="shared" si="69"/>
        <v>25.771428571428437</v>
      </c>
      <c r="AA86" s="1">
        <f t="shared" si="70"/>
        <v>0.39387954662919256</v>
      </c>
      <c r="AB86" s="1">
        <f t="shared" si="71"/>
        <v>25.053571428571097</v>
      </c>
      <c r="AC86">
        <f t="shared" si="72"/>
        <v>12.5</v>
      </c>
      <c r="AD86">
        <f t="shared" si="73"/>
        <v>24.657379089812441</v>
      </c>
      <c r="AE86" s="1">
        <f t="shared" si="74"/>
        <v>25.679166666666507</v>
      </c>
      <c r="AF86" s="1">
        <f t="shared" si="75"/>
        <v>0.45095424352057972</v>
      </c>
      <c r="AG86" s="1">
        <f t="shared" si="76"/>
        <v>25.108333333333022</v>
      </c>
      <c r="AH86">
        <f t="shared" si="77"/>
        <v>10</v>
      </c>
      <c r="AI86">
        <f t="shared" si="78"/>
        <v>24.655355396699161</v>
      </c>
      <c r="AJ86" s="1">
        <f t="shared" si="79"/>
        <v>25.593749999999822</v>
      </c>
      <c r="AK86" s="1">
        <f t="shared" si="80"/>
        <v>0.50089460330054347</v>
      </c>
      <c r="AL86" s="1">
        <f t="shared" si="81"/>
        <v>25.156249999999705</v>
      </c>
      <c r="AM86">
        <f t="shared" si="82"/>
        <v>7.5</v>
      </c>
      <c r="AN86">
        <f t="shared" si="83"/>
        <v>24.653569785128624</v>
      </c>
      <c r="AO86" s="1">
        <f t="shared" si="84"/>
        <v>25.5139705882351</v>
      </c>
      <c r="AP86" s="1">
        <f t="shared" si="85"/>
        <v>0.54495962663580566</v>
      </c>
      <c r="AQ86" s="1">
        <f t="shared" si="86"/>
        <v>25.198529411764429</v>
      </c>
      <c r="AR86">
        <v>5</v>
      </c>
      <c r="AS86">
        <f t="shared" si="87"/>
        <v>24.651982574843704</v>
      </c>
      <c r="AT86" s="1">
        <f t="shared" si="88"/>
        <v>25.438888888888684</v>
      </c>
      <c r="AU86" s="1">
        <f t="shared" si="89"/>
        <v>0.58412853626714978</v>
      </c>
      <c r="AV86" s="1">
        <f t="shared" si="90"/>
        <v>25.236111111110855</v>
      </c>
      <c r="AW86">
        <v>2.5</v>
      </c>
      <c r="AX86">
        <f t="shared" si="91"/>
        <v>24.650562439325615</v>
      </c>
      <c r="AY86" s="1">
        <f t="shared" si="92"/>
        <v>25.367763157894519</v>
      </c>
      <c r="AZ86" s="1">
        <f t="shared" si="93"/>
        <v>0.61917440277940505</v>
      </c>
      <c r="BA86" s="1">
        <f t="shared" si="94"/>
        <v>25.269736842105019</v>
      </c>
      <c r="BB86">
        <v>0</v>
      </c>
      <c r="BC86">
        <f t="shared" si="95"/>
        <v>24.649284317359331</v>
      </c>
      <c r="BD86" s="1">
        <f t="shared" si="96"/>
        <v>25.299999999999766</v>
      </c>
      <c r="BE86" s="1">
        <f t="shared" si="97"/>
        <v>0.65071568264043478</v>
      </c>
      <c r="BF86" s="1">
        <f t="shared" si="98"/>
        <v>25.299999999999766</v>
      </c>
    </row>
    <row r="87" spans="5:58">
      <c r="E87">
        <f t="shared" si="99"/>
        <v>103.49999999999952</v>
      </c>
      <c r="F87">
        <f t="shared" si="100"/>
        <v>50</v>
      </c>
      <c r="G87">
        <f t="shared" si="101"/>
        <v>25</v>
      </c>
      <c r="H87">
        <f t="shared" si="51"/>
        <v>24.824999999999516</v>
      </c>
      <c r="I87">
        <f t="shared" si="52"/>
        <v>22.5</v>
      </c>
      <c r="J87">
        <f t="shared" si="53"/>
        <v>24.75540138643731</v>
      </c>
      <c r="K87" s="1">
        <f t="shared" si="54"/>
        <v>26.117045454545408</v>
      </c>
      <c r="L87" s="1">
        <f t="shared" si="55"/>
        <v>0.16505315901679229</v>
      </c>
      <c r="M87" s="1">
        <f t="shared" si="56"/>
        <v>24.920454545454103</v>
      </c>
      <c r="N87">
        <f t="shared" si="57"/>
        <v>20</v>
      </c>
      <c r="O87">
        <f t="shared" si="58"/>
        <v>24.744534604234204</v>
      </c>
      <c r="P87" s="1">
        <f t="shared" si="59"/>
        <v>25.999999999999922</v>
      </c>
      <c r="Q87" s="1">
        <f t="shared" si="60"/>
        <v>0.25546539576539296</v>
      </c>
      <c r="R87" s="1">
        <f t="shared" si="61"/>
        <v>24.999999999999595</v>
      </c>
      <c r="S87">
        <f t="shared" si="62"/>
        <v>17.5</v>
      </c>
      <c r="T87">
        <f t="shared" si="63"/>
        <v>24.735339634677729</v>
      </c>
      <c r="U87" s="1">
        <f t="shared" si="64"/>
        <v>25.895192307692195</v>
      </c>
      <c r="V87" s="1">
        <f t="shared" si="65"/>
        <v>0.33196805762959347</v>
      </c>
      <c r="W87" s="1">
        <f t="shared" si="66"/>
        <v>25.067307692307324</v>
      </c>
      <c r="X87">
        <f t="shared" si="67"/>
        <v>15</v>
      </c>
      <c r="Y87">
        <f t="shared" si="68"/>
        <v>24.72745823220075</v>
      </c>
      <c r="Z87" s="1">
        <f t="shared" si="69"/>
        <v>25.799999999999862</v>
      </c>
      <c r="AA87" s="1">
        <f t="shared" si="70"/>
        <v>0.39754176779890826</v>
      </c>
      <c r="AB87" s="1">
        <f t="shared" si="71"/>
        <v>25.124999999999659</v>
      </c>
      <c r="AC87">
        <f t="shared" si="72"/>
        <v>12.5</v>
      </c>
      <c r="AD87">
        <f t="shared" si="73"/>
        <v>24.720627683387363</v>
      </c>
      <c r="AE87" s="1">
        <f t="shared" si="74"/>
        <v>25.712499999999839</v>
      </c>
      <c r="AF87" s="1">
        <f t="shared" si="75"/>
        <v>0.45437231661231436</v>
      </c>
      <c r="AG87" s="1">
        <f t="shared" si="76"/>
        <v>25.174999999999677</v>
      </c>
      <c r="AH87">
        <f t="shared" si="77"/>
        <v>10</v>
      </c>
      <c r="AI87">
        <f t="shared" si="78"/>
        <v>24.714650953175649</v>
      </c>
      <c r="AJ87" s="1">
        <f t="shared" si="79"/>
        <v>25.631249999999813</v>
      </c>
      <c r="AK87" s="1">
        <f t="shared" si="80"/>
        <v>0.50409904682404472</v>
      </c>
      <c r="AL87" s="1">
        <f t="shared" si="81"/>
        <v>25.218749999999694</v>
      </c>
      <c r="AM87">
        <f t="shared" si="82"/>
        <v>7.5</v>
      </c>
      <c r="AN87">
        <f t="shared" si="83"/>
        <v>24.709377367694731</v>
      </c>
      <c r="AO87" s="1">
        <f t="shared" si="84"/>
        <v>25.555147058823326</v>
      </c>
      <c r="AP87" s="1">
        <f t="shared" si="85"/>
        <v>0.54797557348145387</v>
      </c>
      <c r="AQ87" s="1">
        <f t="shared" si="86"/>
        <v>25.257352941176187</v>
      </c>
      <c r="AR87">
        <v>5</v>
      </c>
      <c r="AS87">
        <f t="shared" si="87"/>
        <v>24.704689736156137</v>
      </c>
      <c r="AT87" s="1">
        <f t="shared" si="88"/>
        <v>25.483333333333121</v>
      </c>
      <c r="AU87" s="1">
        <f t="shared" si="89"/>
        <v>0.58697693051026201</v>
      </c>
      <c r="AV87" s="1">
        <f t="shared" si="90"/>
        <v>25.291666666666398</v>
      </c>
      <c r="AW87">
        <v>2.5</v>
      </c>
      <c r="AX87">
        <f t="shared" si="91"/>
        <v>24.700495539516343</v>
      </c>
      <c r="AY87" s="1">
        <f t="shared" si="92"/>
        <v>25.415131578947143</v>
      </c>
      <c r="AZ87" s="1">
        <f t="shared" si="93"/>
        <v>0.6218728815360377</v>
      </c>
      <c r="BA87" s="1">
        <f t="shared" si="94"/>
        <v>25.322368421052381</v>
      </c>
      <c r="BB87">
        <v>0</v>
      </c>
      <c r="BC87">
        <f t="shared" si="95"/>
        <v>24.696720762540522</v>
      </c>
      <c r="BD87" s="1">
        <f t="shared" si="96"/>
        <v>25.34999999999976</v>
      </c>
      <c r="BE87" s="1">
        <f t="shared" si="97"/>
        <v>0.65327923745923577</v>
      </c>
      <c r="BF87" s="1">
        <f t="shared" si="98"/>
        <v>25.34999999999976</v>
      </c>
    </row>
    <row r="88" spans="5:58">
      <c r="E88">
        <f t="shared" si="99"/>
        <v>103.59999999999951</v>
      </c>
      <c r="F88">
        <f t="shared" si="100"/>
        <v>50</v>
      </c>
      <c r="G88">
        <f t="shared" si="101"/>
        <v>25</v>
      </c>
      <c r="H88">
        <f t="shared" si="51"/>
        <v>24.92499999999951</v>
      </c>
      <c r="I88">
        <f t="shared" si="52"/>
        <v>22.5</v>
      </c>
      <c r="J88">
        <f t="shared" si="53"/>
        <v>24.841649468584944</v>
      </c>
      <c r="K88" s="1">
        <f t="shared" si="54"/>
        <v>26.12613636363632</v>
      </c>
      <c r="L88" s="1">
        <f t="shared" si="55"/>
        <v>0.16971416777824866</v>
      </c>
      <c r="M88" s="1">
        <f t="shared" si="56"/>
        <v>25.011363636363193</v>
      </c>
      <c r="N88">
        <f t="shared" si="57"/>
        <v>20</v>
      </c>
      <c r="O88">
        <f t="shared" si="58"/>
        <v>24.823595346202865</v>
      </c>
      <c r="P88" s="1">
        <f t="shared" si="59"/>
        <v>26.016666666666584</v>
      </c>
      <c r="Q88" s="1">
        <f t="shared" si="60"/>
        <v>0.2597379871300613</v>
      </c>
      <c r="R88" s="1">
        <f t="shared" si="61"/>
        <v>25.083333333332927</v>
      </c>
      <c r="S88">
        <f t="shared" si="62"/>
        <v>17.5</v>
      </c>
      <c r="T88">
        <f t="shared" si="63"/>
        <v>24.808318781110341</v>
      </c>
      <c r="U88" s="1">
        <f t="shared" si="64"/>
        <v>25.91826923076912</v>
      </c>
      <c r="V88" s="1">
        <f t="shared" si="65"/>
        <v>0.33591198812005657</v>
      </c>
      <c r="W88" s="1">
        <f t="shared" si="66"/>
        <v>25.144230769230397</v>
      </c>
      <c r="X88">
        <f t="shared" si="67"/>
        <v>15</v>
      </c>
      <c r="Y88">
        <f t="shared" si="68"/>
        <v>24.795224582459603</v>
      </c>
      <c r="Z88" s="1">
        <f t="shared" si="69"/>
        <v>25.828571428571291</v>
      </c>
      <c r="AA88" s="1">
        <f t="shared" si="70"/>
        <v>0.40120398896862397</v>
      </c>
      <c r="AB88" s="1">
        <f t="shared" si="71"/>
        <v>25.196428571428228</v>
      </c>
      <c r="AC88">
        <f t="shared" si="72"/>
        <v>12.5</v>
      </c>
      <c r="AD88">
        <f t="shared" si="73"/>
        <v>24.783876276962292</v>
      </c>
      <c r="AE88" s="1">
        <f t="shared" si="74"/>
        <v>25.74583333333317</v>
      </c>
      <c r="AF88" s="1">
        <f t="shared" si="75"/>
        <v>0.45779038970404901</v>
      </c>
      <c r="AG88" s="1">
        <f t="shared" si="76"/>
        <v>25.24166666666634</v>
      </c>
      <c r="AH88">
        <f t="shared" si="77"/>
        <v>10</v>
      </c>
      <c r="AI88">
        <f t="shared" si="78"/>
        <v>24.773946509652149</v>
      </c>
      <c r="AJ88" s="1">
        <f t="shared" si="79"/>
        <v>25.668749999999818</v>
      </c>
      <c r="AK88" s="1">
        <f t="shared" si="80"/>
        <v>0.50730349034754596</v>
      </c>
      <c r="AL88" s="1">
        <f t="shared" si="81"/>
        <v>25.281249999999694</v>
      </c>
      <c r="AM88">
        <f t="shared" si="82"/>
        <v>7.5</v>
      </c>
      <c r="AN88">
        <f t="shared" si="83"/>
        <v>24.765184950260846</v>
      </c>
      <c r="AO88" s="1">
        <f t="shared" si="84"/>
        <v>25.596323529411563</v>
      </c>
      <c r="AP88" s="1">
        <f t="shared" si="85"/>
        <v>0.55099152032710208</v>
      </c>
      <c r="AQ88" s="1">
        <f t="shared" si="86"/>
        <v>25.316176470587948</v>
      </c>
      <c r="AR88">
        <v>5</v>
      </c>
      <c r="AS88">
        <f t="shared" si="87"/>
        <v>24.757396897468578</v>
      </c>
      <c r="AT88" s="1">
        <f t="shared" si="88"/>
        <v>25.527777777777562</v>
      </c>
      <c r="AU88" s="1">
        <f t="shared" si="89"/>
        <v>0.58982532475337413</v>
      </c>
      <c r="AV88" s="1">
        <f t="shared" si="90"/>
        <v>25.347222222221951</v>
      </c>
      <c r="AW88">
        <v>2.5</v>
      </c>
      <c r="AX88">
        <f t="shared" si="91"/>
        <v>24.750428639707074</v>
      </c>
      <c r="AY88" s="1">
        <f t="shared" si="92"/>
        <v>25.462499999999771</v>
      </c>
      <c r="AZ88" s="1">
        <f t="shared" si="93"/>
        <v>0.62457136029267035</v>
      </c>
      <c r="BA88" s="1">
        <f t="shared" si="94"/>
        <v>25.374999999999744</v>
      </c>
      <c r="BB88">
        <v>0</v>
      </c>
      <c r="BC88">
        <f t="shared" si="95"/>
        <v>24.74415720772172</v>
      </c>
      <c r="BD88" s="1">
        <f t="shared" si="96"/>
        <v>25.399999999999757</v>
      </c>
      <c r="BE88" s="1">
        <f t="shared" si="97"/>
        <v>0.65584279227803677</v>
      </c>
      <c r="BF88" s="1">
        <f t="shared" si="98"/>
        <v>25.399999999999757</v>
      </c>
    </row>
    <row r="89" spans="5:58">
      <c r="E89">
        <f t="shared" si="99"/>
        <v>103.69999999999951</v>
      </c>
      <c r="F89">
        <f t="shared" si="100"/>
        <v>50</v>
      </c>
      <c r="G89">
        <f t="shared" si="101"/>
        <v>25</v>
      </c>
      <c r="H89">
        <f t="shared" si="51"/>
        <v>25.024999999999505</v>
      </c>
      <c r="I89">
        <f t="shared" si="52"/>
        <v>22.5</v>
      </c>
      <c r="J89">
        <f t="shared" si="53"/>
        <v>24.927897550732574</v>
      </c>
      <c r="K89" s="1">
        <f t="shared" si="54"/>
        <v>26.135227272727228</v>
      </c>
      <c r="L89" s="1">
        <f t="shared" si="55"/>
        <v>0.174375176539705</v>
      </c>
      <c r="M89" s="1">
        <f t="shared" si="56"/>
        <v>25.102272727272279</v>
      </c>
      <c r="N89">
        <f t="shared" si="57"/>
        <v>20</v>
      </c>
      <c r="O89">
        <f t="shared" si="58"/>
        <v>24.902656088171529</v>
      </c>
      <c r="P89" s="1">
        <f t="shared" si="59"/>
        <v>26.033333333333253</v>
      </c>
      <c r="Q89" s="1">
        <f t="shared" si="60"/>
        <v>0.26401057849472964</v>
      </c>
      <c r="R89" s="1">
        <f t="shared" si="61"/>
        <v>25.166666666666259</v>
      </c>
      <c r="S89">
        <f t="shared" si="62"/>
        <v>17.5</v>
      </c>
      <c r="T89">
        <f t="shared" si="63"/>
        <v>24.881297927542953</v>
      </c>
      <c r="U89" s="1">
        <f t="shared" si="64"/>
        <v>25.941346153846041</v>
      </c>
      <c r="V89" s="1">
        <f t="shared" si="65"/>
        <v>0.33985591861051961</v>
      </c>
      <c r="W89" s="1">
        <f t="shared" si="66"/>
        <v>25.221153846153474</v>
      </c>
      <c r="X89">
        <f t="shared" si="67"/>
        <v>15</v>
      </c>
      <c r="Y89">
        <f t="shared" si="68"/>
        <v>24.862990932718457</v>
      </c>
      <c r="Z89" s="1">
        <f t="shared" si="69"/>
        <v>25.857142857142719</v>
      </c>
      <c r="AA89" s="1">
        <f t="shared" si="70"/>
        <v>0.40486621013833968</v>
      </c>
      <c r="AB89" s="1">
        <f t="shared" si="71"/>
        <v>25.267857142856798</v>
      </c>
      <c r="AC89">
        <f t="shared" si="72"/>
        <v>12.5</v>
      </c>
      <c r="AD89">
        <f t="shared" si="73"/>
        <v>24.847124870537225</v>
      </c>
      <c r="AE89" s="1">
        <f t="shared" si="74"/>
        <v>25.779166666666505</v>
      </c>
      <c r="AF89" s="1">
        <f t="shared" si="75"/>
        <v>0.4612084627957837</v>
      </c>
      <c r="AG89" s="1">
        <f t="shared" si="76"/>
        <v>25.30833333333301</v>
      </c>
      <c r="AH89">
        <f t="shared" si="77"/>
        <v>10</v>
      </c>
      <c r="AI89">
        <f t="shared" si="78"/>
        <v>24.833242066128644</v>
      </c>
      <c r="AJ89" s="1">
        <f t="shared" si="79"/>
        <v>25.706249999999816</v>
      </c>
      <c r="AK89" s="1">
        <f t="shared" si="80"/>
        <v>0.5105079338710472</v>
      </c>
      <c r="AL89" s="1">
        <f t="shared" si="81"/>
        <v>25.343749999999691</v>
      </c>
      <c r="AM89">
        <f t="shared" si="82"/>
        <v>7.5</v>
      </c>
      <c r="AN89">
        <f t="shared" si="83"/>
        <v>24.82099253282696</v>
      </c>
      <c r="AO89" s="1">
        <f t="shared" si="84"/>
        <v>25.637499999999797</v>
      </c>
      <c r="AP89" s="1">
        <f t="shared" si="85"/>
        <v>0.55400746717275029</v>
      </c>
      <c r="AQ89" s="1">
        <f t="shared" si="86"/>
        <v>25.374999999999709</v>
      </c>
      <c r="AR89">
        <v>5</v>
      </c>
      <c r="AS89">
        <f t="shared" si="87"/>
        <v>24.810104058781022</v>
      </c>
      <c r="AT89" s="1">
        <f t="shared" si="88"/>
        <v>25.572222222222006</v>
      </c>
      <c r="AU89" s="1">
        <f t="shared" si="89"/>
        <v>0.59267371899648635</v>
      </c>
      <c r="AV89" s="1">
        <f t="shared" si="90"/>
        <v>25.402777777777509</v>
      </c>
      <c r="AW89">
        <v>2.5</v>
      </c>
      <c r="AX89">
        <f t="shared" si="91"/>
        <v>24.800361739897809</v>
      </c>
      <c r="AY89" s="1">
        <f t="shared" si="92"/>
        <v>25.509868421052403</v>
      </c>
      <c r="AZ89" s="1">
        <f t="shared" si="93"/>
        <v>0.62726983904930289</v>
      </c>
      <c r="BA89" s="1">
        <f t="shared" si="94"/>
        <v>25.427631578947111</v>
      </c>
      <c r="BB89">
        <v>0</v>
      </c>
      <c r="BC89">
        <f t="shared" si="95"/>
        <v>24.791593652902918</v>
      </c>
      <c r="BD89" s="1">
        <f t="shared" si="96"/>
        <v>25.449999999999754</v>
      </c>
      <c r="BE89" s="1">
        <f t="shared" si="97"/>
        <v>0.65840634709683776</v>
      </c>
      <c r="BF89" s="1">
        <f t="shared" si="98"/>
        <v>25.449999999999754</v>
      </c>
    </row>
    <row r="90" spans="5:58">
      <c r="E90">
        <f t="shared" si="99"/>
        <v>103.7999999999995</v>
      </c>
      <c r="F90">
        <f t="shared" si="100"/>
        <v>50</v>
      </c>
      <c r="G90">
        <f t="shared" si="101"/>
        <v>25</v>
      </c>
      <c r="H90">
        <f t="shared" si="51"/>
        <v>25.124999999999499</v>
      </c>
      <c r="I90">
        <f t="shared" si="52"/>
        <v>22.5</v>
      </c>
      <c r="J90">
        <f t="shared" si="53"/>
        <v>25.014145632880194</v>
      </c>
      <c r="K90" s="1">
        <f t="shared" si="54"/>
        <v>26.144318181818136</v>
      </c>
      <c r="L90" s="1">
        <f t="shared" si="55"/>
        <v>0.17903618530116136</v>
      </c>
      <c r="M90" s="1">
        <f t="shared" si="56"/>
        <v>25.193181818181355</v>
      </c>
      <c r="N90">
        <f t="shared" si="57"/>
        <v>20</v>
      </c>
      <c r="O90">
        <f t="shared" si="58"/>
        <v>24.981716830140179</v>
      </c>
      <c r="P90" s="1">
        <f t="shared" si="59"/>
        <v>26.049999999999915</v>
      </c>
      <c r="Q90" s="1">
        <f t="shared" si="60"/>
        <v>0.26828316985939793</v>
      </c>
      <c r="R90" s="1">
        <f t="shared" si="61"/>
        <v>25.249999999999577</v>
      </c>
      <c r="S90">
        <f t="shared" si="62"/>
        <v>17.5</v>
      </c>
      <c r="T90">
        <f t="shared" si="63"/>
        <v>24.954277073975554</v>
      </c>
      <c r="U90" s="1">
        <f t="shared" si="64"/>
        <v>25.964423076922962</v>
      </c>
      <c r="V90" s="1">
        <f t="shared" si="65"/>
        <v>0.34379984910098271</v>
      </c>
      <c r="W90" s="1">
        <f t="shared" si="66"/>
        <v>25.298076923076536</v>
      </c>
      <c r="X90">
        <f t="shared" si="67"/>
        <v>15</v>
      </c>
      <c r="Y90">
        <f t="shared" si="68"/>
        <v>24.9307572829773</v>
      </c>
      <c r="Z90" s="1">
        <f t="shared" si="69"/>
        <v>25.885714285714144</v>
      </c>
      <c r="AA90" s="1">
        <f t="shared" si="70"/>
        <v>0.40852843130805538</v>
      </c>
      <c r="AB90" s="1">
        <f t="shared" si="71"/>
        <v>25.339285714285356</v>
      </c>
      <c r="AC90">
        <f t="shared" si="72"/>
        <v>12.5</v>
      </c>
      <c r="AD90">
        <f t="shared" si="73"/>
        <v>24.910373464112144</v>
      </c>
      <c r="AE90" s="1">
        <f t="shared" si="74"/>
        <v>25.812499999999829</v>
      </c>
      <c r="AF90" s="1">
        <f t="shared" si="75"/>
        <v>0.46462653588751834</v>
      </c>
      <c r="AG90" s="1">
        <f t="shared" si="76"/>
        <v>25.374999999999662</v>
      </c>
      <c r="AH90">
        <f t="shared" si="77"/>
        <v>10</v>
      </c>
      <c r="AI90">
        <f t="shared" si="78"/>
        <v>24.892537622605133</v>
      </c>
      <c r="AJ90" s="1">
        <f t="shared" si="79"/>
        <v>25.743749999999807</v>
      </c>
      <c r="AK90" s="1">
        <f t="shared" si="80"/>
        <v>0.51371237739454845</v>
      </c>
      <c r="AL90" s="1">
        <f t="shared" si="81"/>
        <v>25.40624999999968</v>
      </c>
      <c r="AM90">
        <f t="shared" si="82"/>
        <v>7.5</v>
      </c>
      <c r="AN90">
        <f t="shared" si="83"/>
        <v>24.876800115393067</v>
      </c>
      <c r="AO90" s="1">
        <f t="shared" si="84"/>
        <v>25.678676470588023</v>
      </c>
      <c r="AP90" s="1">
        <f t="shared" si="85"/>
        <v>0.5570234140183985</v>
      </c>
      <c r="AQ90" s="1">
        <f t="shared" si="86"/>
        <v>25.433823529411466</v>
      </c>
      <c r="AR90">
        <v>5</v>
      </c>
      <c r="AS90">
        <f t="shared" si="87"/>
        <v>24.862811220093455</v>
      </c>
      <c r="AT90" s="1">
        <f t="shared" si="88"/>
        <v>25.616666666666443</v>
      </c>
      <c r="AU90" s="1">
        <f t="shared" si="89"/>
        <v>0.59552211323959858</v>
      </c>
      <c r="AV90" s="1">
        <f t="shared" si="90"/>
        <v>25.458333333333055</v>
      </c>
      <c r="AW90">
        <v>2.5</v>
      </c>
      <c r="AX90">
        <f t="shared" si="91"/>
        <v>24.850294840088537</v>
      </c>
      <c r="AY90" s="1">
        <f t="shared" si="92"/>
        <v>25.557236842105027</v>
      </c>
      <c r="AZ90" s="1">
        <f t="shared" si="93"/>
        <v>0.62996831780593554</v>
      </c>
      <c r="BA90" s="1">
        <f t="shared" si="94"/>
        <v>25.480263157894473</v>
      </c>
      <c r="BB90">
        <v>0</v>
      </c>
      <c r="BC90">
        <f t="shared" si="95"/>
        <v>24.839030098084109</v>
      </c>
      <c r="BD90" s="1">
        <f t="shared" si="96"/>
        <v>25.499999999999748</v>
      </c>
      <c r="BE90" s="1">
        <f t="shared" si="97"/>
        <v>0.66096990191563876</v>
      </c>
      <c r="BF90" s="1">
        <f t="shared" si="98"/>
        <v>25.499999999999748</v>
      </c>
    </row>
    <row r="91" spans="5:58">
      <c r="E91">
        <f t="shared" si="99"/>
        <v>103.89999999999949</v>
      </c>
      <c r="F91">
        <f t="shared" si="100"/>
        <v>50</v>
      </c>
      <c r="G91">
        <f t="shared" si="101"/>
        <v>25</v>
      </c>
      <c r="H91">
        <f t="shared" si="51"/>
        <v>25.224999999999493</v>
      </c>
      <c r="I91">
        <f t="shared" si="52"/>
        <v>22.5</v>
      </c>
      <c r="J91">
        <f t="shared" si="53"/>
        <v>25.100393715027828</v>
      </c>
      <c r="K91" s="1">
        <f t="shared" si="54"/>
        <v>26.153409090909047</v>
      </c>
      <c r="L91" s="1">
        <f t="shared" si="55"/>
        <v>0.18369719406261772</v>
      </c>
      <c r="M91" s="1">
        <f t="shared" si="56"/>
        <v>25.284090909090445</v>
      </c>
      <c r="N91">
        <f t="shared" si="57"/>
        <v>20</v>
      </c>
      <c r="O91">
        <f t="shared" si="58"/>
        <v>25.060777572108844</v>
      </c>
      <c r="P91" s="1">
        <f t="shared" si="59"/>
        <v>26.066666666666585</v>
      </c>
      <c r="Q91" s="1">
        <f t="shared" si="60"/>
        <v>0.27255576122406627</v>
      </c>
      <c r="R91" s="1">
        <f t="shared" si="61"/>
        <v>25.333333333332909</v>
      </c>
      <c r="S91">
        <f t="shared" si="62"/>
        <v>17.5</v>
      </c>
      <c r="T91">
        <f t="shared" si="63"/>
        <v>25.027256220408166</v>
      </c>
      <c r="U91" s="1">
        <f t="shared" si="64"/>
        <v>25.98749999999988</v>
      </c>
      <c r="V91" s="1">
        <f t="shared" si="65"/>
        <v>0.34774377959144576</v>
      </c>
      <c r="W91" s="1">
        <f t="shared" si="66"/>
        <v>25.374999999999613</v>
      </c>
      <c r="X91">
        <f t="shared" si="67"/>
        <v>15</v>
      </c>
      <c r="Y91">
        <f t="shared" si="68"/>
        <v>24.998523633236154</v>
      </c>
      <c r="Z91" s="1">
        <f t="shared" si="69"/>
        <v>25.914285714285569</v>
      </c>
      <c r="AA91" s="1">
        <f t="shared" si="70"/>
        <v>0.41219065247777109</v>
      </c>
      <c r="AB91" s="1">
        <f t="shared" si="71"/>
        <v>25.410714285713926</v>
      </c>
      <c r="AC91">
        <f t="shared" si="72"/>
        <v>12.5</v>
      </c>
      <c r="AD91">
        <f t="shared" si="73"/>
        <v>24.973622057687077</v>
      </c>
      <c r="AE91" s="1">
        <f t="shared" si="74"/>
        <v>25.845833333333168</v>
      </c>
      <c r="AF91" s="1">
        <f t="shared" si="75"/>
        <v>0.46804460897925299</v>
      </c>
      <c r="AG91" s="1">
        <f t="shared" si="76"/>
        <v>25.441666666666329</v>
      </c>
      <c r="AH91">
        <f t="shared" si="77"/>
        <v>10</v>
      </c>
      <c r="AI91">
        <f t="shared" si="78"/>
        <v>24.951833179081632</v>
      </c>
      <c r="AJ91" s="1">
        <f t="shared" si="79"/>
        <v>25.781249999999812</v>
      </c>
      <c r="AK91" s="1">
        <f t="shared" si="80"/>
        <v>0.51691682091804969</v>
      </c>
      <c r="AL91" s="1">
        <f t="shared" si="81"/>
        <v>25.46874999999968</v>
      </c>
      <c r="AM91">
        <f t="shared" si="82"/>
        <v>7.5</v>
      </c>
      <c r="AN91">
        <f t="shared" si="83"/>
        <v>24.932607697959185</v>
      </c>
      <c r="AO91" s="1">
        <f t="shared" si="84"/>
        <v>25.71985294117626</v>
      </c>
      <c r="AP91" s="1">
        <f t="shared" si="85"/>
        <v>0.56003936086404682</v>
      </c>
      <c r="AQ91" s="1">
        <f t="shared" si="86"/>
        <v>25.492647058823231</v>
      </c>
      <c r="AR91">
        <v>5</v>
      </c>
      <c r="AS91">
        <f t="shared" si="87"/>
        <v>24.915518381405896</v>
      </c>
      <c r="AT91" s="1">
        <f t="shared" si="88"/>
        <v>25.661111111110888</v>
      </c>
      <c r="AU91" s="1">
        <f t="shared" si="89"/>
        <v>0.59837050748271081</v>
      </c>
      <c r="AV91" s="1">
        <f t="shared" si="90"/>
        <v>25.513888888888605</v>
      </c>
      <c r="AW91">
        <v>2.5</v>
      </c>
      <c r="AX91">
        <f t="shared" si="91"/>
        <v>24.900227940279272</v>
      </c>
      <c r="AY91" s="1">
        <f t="shared" si="92"/>
        <v>25.604605263157659</v>
      </c>
      <c r="AZ91" s="1">
        <f t="shared" si="93"/>
        <v>0.63266679656256819</v>
      </c>
      <c r="BA91" s="1">
        <f t="shared" si="94"/>
        <v>25.53289473684184</v>
      </c>
      <c r="BB91">
        <v>0</v>
      </c>
      <c r="BC91">
        <f t="shared" si="95"/>
        <v>24.886466543265307</v>
      </c>
      <c r="BD91" s="1">
        <f t="shared" si="96"/>
        <v>25.549999999999748</v>
      </c>
      <c r="BE91" s="1">
        <f t="shared" si="97"/>
        <v>0.66353345673443975</v>
      </c>
      <c r="BF91" s="1">
        <f t="shared" si="98"/>
        <v>25.549999999999748</v>
      </c>
    </row>
    <row r="92" spans="5:58">
      <c r="E92">
        <f t="shared" si="99"/>
        <v>103.99999999999949</v>
      </c>
      <c r="F92">
        <f t="shared" si="100"/>
        <v>50</v>
      </c>
      <c r="G92">
        <f t="shared" si="101"/>
        <v>25</v>
      </c>
      <c r="H92">
        <f t="shared" si="51"/>
        <v>25.324999999999488</v>
      </c>
      <c r="I92">
        <f t="shared" si="52"/>
        <v>22.5</v>
      </c>
      <c r="J92">
        <f t="shared" si="53"/>
        <v>25.186641797175461</v>
      </c>
      <c r="K92" s="1">
        <f t="shared" si="54"/>
        <v>26.162499999999955</v>
      </c>
      <c r="L92" s="1">
        <f t="shared" si="55"/>
        <v>0.18835820282407406</v>
      </c>
      <c r="M92" s="1">
        <f t="shared" si="56"/>
        <v>25.374999999999535</v>
      </c>
      <c r="N92">
        <f t="shared" si="57"/>
        <v>20</v>
      </c>
      <c r="O92">
        <f t="shared" si="58"/>
        <v>25.139838314077508</v>
      </c>
      <c r="P92" s="1">
        <f t="shared" si="59"/>
        <v>26.08333333333325</v>
      </c>
      <c r="Q92" s="1">
        <f t="shared" si="60"/>
        <v>0.27682835258873462</v>
      </c>
      <c r="R92" s="1">
        <f t="shared" si="61"/>
        <v>25.416666666666242</v>
      </c>
      <c r="S92">
        <f t="shared" si="62"/>
        <v>17.5</v>
      </c>
      <c r="T92">
        <f t="shared" si="63"/>
        <v>25.100235366840778</v>
      </c>
      <c r="U92" s="1">
        <f t="shared" si="64"/>
        <v>26.010576923076808</v>
      </c>
      <c r="V92" s="1">
        <f t="shared" si="65"/>
        <v>0.35168771008190886</v>
      </c>
      <c r="W92" s="1">
        <f t="shared" si="66"/>
        <v>25.451923076922686</v>
      </c>
      <c r="X92">
        <f t="shared" si="67"/>
        <v>15</v>
      </c>
      <c r="Y92">
        <f t="shared" si="68"/>
        <v>25.066289983495011</v>
      </c>
      <c r="Z92" s="1">
        <f t="shared" si="69"/>
        <v>25.942857142857001</v>
      </c>
      <c r="AA92" s="1">
        <f t="shared" si="70"/>
        <v>0.4158528736474868</v>
      </c>
      <c r="AB92" s="1">
        <f t="shared" si="71"/>
        <v>25.482142857142499</v>
      </c>
      <c r="AC92">
        <f t="shared" si="72"/>
        <v>12.5</v>
      </c>
      <c r="AD92">
        <f t="shared" si="73"/>
        <v>25.036870651262007</v>
      </c>
      <c r="AE92" s="1">
        <f t="shared" si="74"/>
        <v>25.879166666666496</v>
      </c>
      <c r="AF92" s="1">
        <f t="shared" si="75"/>
        <v>0.47146268207098768</v>
      </c>
      <c r="AG92" s="1">
        <f t="shared" si="76"/>
        <v>25.508333333332995</v>
      </c>
      <c r="AH92">
        <f t="shared" si="77"/>
        <v>10</v>
      </c>
      <c r="AI92">
        <f t="shared" si="78"/>
        <v>25.011128735558128</v>
      </c>
      <c r="AJ92" s="1">
        <f t="shared" si="79"/>
        <v>25.81874999999981</v>
      </c>
      <c r="AK92" s="1">
        <f t="shared" si="80"/>
        <v>0.52012126444155093</v>
      </c>
      <c r="AL92" s="1">
        <f t="shared" si="81"/>
        <v>25.53124999999968</v>
      </c>
      <c r="AM92">
        <f t="shared" si="82"/>
        <v>7.5</v>
      </c>
      <c r="AN92">
        <f t="shared" si="83"/>
        <v>24.988415280525299</v>
      </c>
      <c r="AO92" s="1">
        <f t="shared" si="84"/>
        <v>25.761029411764493</v>
      </c>
      <c r="AP92" s="1">
        <f t="shared" si="85"/>
        <v>0.56305530770969503</v>
      </c>
      <c r="AQ92" s="1">
        <f t="shared" si="86"/>
        <v>25.551470588234995</v>
      </c>
      <c r="AR92">
        <v>5</v>
      </c>
      <c r="AS92">
        <f t="shared" si="87"/>
        <v>24.96822554271834</v>
      </c>
      <c r="AT92" s="1">
        <f t="shared" si="88"/>
        <v>25.705555555555332</v>
      </c>
      <c r="AU92" s="1">
        <f t="shared" si="89"/>
        <v>0.60121890172582304</v>
      </c>
      <c r="AV92" s="1">
        <f t="shared" si="90"/>
        <v>25.569444444444162</v>
      </c>
      <c r="AW92">
        <v>2.5</v>
      </c>
      <c r="AX92">
        <f t="shared" si="91"/>
        <v>24.950161040470007</v>
      </c>
      <c r="AY92" s="1">
        <f t="shared" si="92"/>
        <v>25.651973684210287</v>
      </c>
      <c r="AZ92" s="1">
        <f t="shared" si="93"/>
        <v>0.63536527531920084</v>
      </c>
      <c r="BA92" s="1">
        <f t="shared" si="94"/>
        <v>25.58552631578921</v>
      </c>
      <c r="BB92">
        <v>0</v>
      </c>
      <c r="BC92">
        <f t="shared" si="95"/>
        <v>24.933902988446505</v>
      </c>
      <c r="BD92" s="1">
        <f t="shared" si="96"/>
        <v>25.599999999999746</v>
      </c>
      <c r="BE92" s="1">
        <f t="shared" si="97"/>
        <v>0.66609701155324075</v>
      </c>
      <c r="BF92" s="1">
        <f t="shared" si="98"/>
        <v>25.599999999999746</v>
      </c>
    </row>
    <row r="93" spans="5:58">
      <c r="E93">
        <f t="shared" si="99"/>
        <v>104.09999999999948</v>
      </c>
      <c r="F93">
        <f t="shared" si="100"/>
        <v>50</v>
      </c>
      <c r="G93">
        <f t="shared" si="101"/>
        <v>25</v>
      </c>
      <c r="H93">
        <f t="shared" si="51"/>
        <v>25.424999999999482</v>
      </c>
      <c r="I93">
        <f t="shared" si="52"/>
        <v>22.5</v>
      </c>
      <c r="J93">
        <f t="shared" si="53"/>
        <v>25.272889879323092</v>
      </c>
      <c r="K93" s="1">
        <f t="shared" si="54"/>
        <v>26.171590909090863</v>
      </c>
      <c r="L93" s="1">
        <f t="shared" si="55"/>
        <v>0.19301921158553123</v>
      </c>
      <c r="M93" s="1">
        <f t="shared" si="56"/>
        <v>25.465909090908625</v>
      </c>
      <c r="N93">
        <f t="shared" si="57"/>
        <v>20</v>
      </c>
      <c r="O93">
        <f t="shared" si="58"/>
        <v>25.218899056046169</v>
      </c>
      <c r="P93" s="1">
        <f t="shared" si="59"/>
        <v>26.099999999999916</v>
      </c>
      <c r="Q93" s="1">
        <f t="shared" si="60"/>
        <v>0.28110094395340368</v>
      </c>
      <c r="R93" s="1">
        <f t="shared" si="61"/>
        <v>25.499999999999574</v>
      </c>
      <c r="S93">
        <f t="shared" si="62"/>
        <v>17.5</v>
      </c>
      <c r="T93">
        <f t="shared" si="63"/>
        <v>25.17321451327339</v>
      </c>
      <c r="U93" s="1">
        <f t="shared" si="64"/>
        <v>26.033653846153726</v>
      </c>
      <c r="V93" s="1">
        <f t="shared" si="65"/>
        <v>0.35563164057237256</v>
      </c>
      <c r="W93" s="1">
        <f t="shared" si="66"/>
        <v>25.528846153845763</v>
      </c>
      <c r="X93">
        <f t="shared" si="67"/>
        <v>15</v>
      </c>
      <c r="Y93">
        <f t="shared" si="68"/>
        <v>25.134056333753865</v>
      </c>
      <c r="Z93" s="1">
        <f t="shared" si="69"/>
        <v>25.971428571428426</v>
      </c>
      <c r="AA93" s="1">
        <f t="shared" si="70"/>
        <v>0.41951509481720317</v>
      </c>
      <c r="AB93" s="1">
        <f t="shared" si="71"/>
        <v>25.553571428571068</v>
      </c>
      <c r="AC93">
        <f t="shared" si="72"/>
        <v>12.5</v>
      </c>
      <c r="AD93">
        <f t="shared" si="73"/>
        <v>25.100119244836936</v>
      </c>
      <c r="AE93" s="1">
        <f t="shared" si="74"/>
        <v>25.912499999999827</v>
      </c>
      <c r="AF93" s="1">
        <f t="shared" si="75"/>
        <v>0.47488075516272293</v>
      </c>
      <c r="AG93" s="1">
        <f t="shared" si="76"/>
        <v>25.574999999999658</v>
      </c>
      <c r="AH93">
        <f t="shared" si="77"/>
        <v>10</v>
      </c>
      <c r="AI93">
        <f t="shared" si="78"/>
        <v>25.070424292034627</v>
      </c>
      <c r="AJ93" s="1">
        <f t="shared" si="79"/>
        <v>25.856249999999804</v>
      </c>
      <c r="AK93" s="1">
        <f t="shared" si="80"/>
        <v>0.52332570796505273</v>
      </c>
      <c r="AL93" s="1">
        <f t="shared" si="81"/>
        <v>25.59374999999968</v>
      </c>
      <c r="AM93">
        <f t="shared" si="82"/>
        <v>7.5</v>
      </c>
      <c r="AN93">
        <f t="shared" si="83"/>
        <v>25.044222863091413</v>
      </c>
      <c r="AO93" s="1">
        <f t="shared" si="84"/>
        <v>25.802205882352727</v>
      </c>
      <c r="AP93" s="1">
        <f t="shared" si="85"/>
        <v>0.56607125455534379</v>
      </c>
      <c r="AQ93" s="1">
        <f t="shared" si="86"/>
        <v>25.610294117646756</v>
      </c>
      <c r="AR93">
        <v>5</v>
      </c>
      <c r="AS93">
        <f t="shared" si="87"/>
        <v>25.020932704030781</v>
      </c>
      <c r="AT93" s="1">
        <f t="shared" si="88"/>
        <v>25.749999999999773</v>
      </c>
      <c r="AU93" s="1">
        <f t="shared" si="89"/>
        <v>0.60406729596893571</v>
      </c>
      <c r="AV93" s="1">
        <f t="shared" si="90"/>
        <v>25.624999999999716</v>
      </c>
      <c r="AW93">
        <v>2.5</v>
      </c>
      <c r="AX93">
        <f t="shared" si="91"/>
        <v>25.000094140660742</v>
      </c>
      <c r="AY93" s="1">
        <f t="shared" si="92"/>
        <v>25.699342105262918</v>
      </c>
      <c r="AZ93" s="1">
        <f t="shared" si="93"/>
        <v>0.63806375407583393</v>
      </c>
      <c r="BA93" s="1">
        <f t="shared" si="94"/>
        <v>25.638157894736576</v>
      </c>
      <c r="BB93">
        <v>0</v>
      </c>
      <c r="BC93">
        <f t="shared" si="95"/>
        <v>24.981339433627703</v>
      </c>
      <c r="BD93" s="1">
        <f t="shared" si="96"/>
        <v>25.649999999999746</v>
      </c>
      <c r="BE93" s="1">
        <f t="shared" si="97"/>
        <v>0.66866056637204219</v>
      </c>
      <c r="BF93" s="1">
        <f t="shared" si="98"/>
        <v>25.649999999999746</v>
      </c>
    </row>
    <row r="94" spans="5:58">
      <c r="E94">
        <f t="shared" si="99"/>
        <v>104.19999999999948</v>
      </c>
      <c r="F94">
        <f t="shared" si="100"/>
        <v>50</v>
      </c>
      <c r="G94">
        <f t="shared" si="101"/>
        <v>25</v>
      </c>
      <c r="H94">
        <f t="shared" si="51"/>
        <v>25.524999999999476</v>
      </c>
      <c r="I94">
        <f t="shared" si="52"/>
        <v>22.5</v>
      </c>
      <c r="J94">
        <f t="shared" si="53"/>
        <v>25.359137961470712</v>
      </c>
      <c r="K94" s="1">
        <f t="shared" si="54"/>
        <v>26.180681818181771</v>
      </c>
      <c r="L94" s="1">
        <f t="shared" si="55"/>
        <v>0.1976802203469876</v>
      </c>
      <c r="M94" s="1">
        <f t="shared" si="56"/>
        <v>25.5568181818177</v>
      </c>
      <c r="N94">
        <f t="shared" si="57"/>
        <v>20</v>
      </c>
      <c r="O94">
        <f t="shared" si="58"/>
        <v>25.297959798014823</v>
      </c>
      <c r="P94" s="1">
        <f t="shared" si="59"/>
        <v>26.116666666666578</v>
      </c>
      <c r="Q94" s="1">
        <f t="shared" si="60"/>
        <v>0.28537353531807197</v>
      </c>
      <c r="R94" s="1">
        <f t="shared" si="61"/>
        <v>25.583333333332895</v>
      </c>
      <c r="S94">
        <f t="shared" si="62"/>
        <v>17.5</v>
      </c>
      <c r="T94">
        <f t="shared" si="63"/>
        <v>25.246193659705991</v>
      </c>
      <c r="U94" s="1">
        <f t="shared" si="64"/>
        <v>26.056730769230647</v>
      </c>
      <c r="V94" s="1">
        <f t="shared" si="65"/>
        <v>0.35957557106283566</v>
      </c>
      <c r="W94" s="1">
        <f t="shared" si="66"/>
        <v>25.605769230768828</v>
      </c>
      <c r="X94">
        <f t="shared" si="67"/>
        <v>15</v>
      </c>
      <c r="Y94">
        <f t="shared" si="68"/>
        <v>25.201822684012708</v>
      </c>
      <c r="Z94" s="1">
        <f t="shared" si="69"/>
        <v>25.999999999999851</v>
      </c>
      <c r="AA94" s="1">
        <f t="shared" si="70"/>
        <v>0.42317731598691888</v>
      </c>
      <c r="AB94" s="1">
        <f t="shared" si="71"/>
        <v>25.624999999999627</v>
      </c>
      <c r="AC94">
        <f t="shared" si="72"/>
        <v>12.5</v>
      </c>
      <c r="AD94">
        <f t="shared" si="73"/>
        <v>25.163367838411858</v>
      </c>
      <c r="AE94" s="1">
        <f t="shared" si="74"/>
        <v>25.945833333333159</v>
      </c>
      <c r="AF94" s="1">
        <f t="shared" si="75"/>
        <v>0.47829882825445758</v>
      </c>
      <c r="AG94" s="1">
        <f t="shared" si="76"/>
        <v>25.641666666666318</v>
      </c>
      <c r="AH94">
        <f t="shared" si="77"/>
        <v>10</v>
      </c>
      <c r="AI94">
        <f t="shared" si="78"/>
        <v>25.129719848511115</v>
      </c>
      <c r="AJ94" s="1">
        <f t="shared" si="79"/>
        <v>25.893749999999802</v>
      </c>
      <c r="AK94" s="1">
        <f t="shared" si="80"/>
        <v>0.52653015148855398</v>
      </c>
      <c r="AL94" s="1">
        <f t="shared" si="81"/>
        <v>25.65624999999967</v>
      </c>
      <c r="AM94">
        <f t="shared" si="82"/>
        <v>7.5</v>
      </c>
      <c r="AN94">
        <f t="shared" si="83"/>
        <v>25.10003044565752</v>
      </c>
      <c r="AO94" s="1">
        <f t="shared" si="84"/>
        <v>25.84338235294096</v>
      </c>
      <c r="AP94" s="1">
        <f t="shared" si="85"/>
        <v>0.569087201400992</v>
      </c>
      <c r="AQ94" s="1">
        <f t="shared" si="86"/>
        <v>25.669117647058513</v>
      </c>
      <c r="AR94">
        <v>5</v>
      </c>
      <c r="AS94">
        <f t="shared" si="87"/>
        <v>25.073639865343218</v>
      </c>
      <c r="AT94" s="1">
        <f t="shared" si="88"/>
        <v>25.794444444444213</v>
      </c>
      <c r="AU94" s="1">
        <f t="shared" si="89"/>
        <v>0.60691569021204794</v>
      </c>
      <c r="AV94" s="1">
        <f t="shared" si="90"/>
        <v>25.680555555555266</v>
      </c>
      <c r="AW94">
        <v>2.5</v>
      </c>
      <c r="AX94">
        <f t="shared" si="91"/>
        <v>25.05002724085147</v>
      </c>
      <c r="AY94" s="1">
        <f t="shared" si="92"/>
        <v>25.746710526315546</v>
      </c>
      <c r="AZ94" s="1">
        <f t="shared" si="93"/>
        <v>0.64076223283246658</v>
      </c>
      <c r="BA94" s="1">
        <f t="shared" si="94"/>
        <v>25.690789473683935</v>
      </c>
      <c r="BB94">
        <v>0</v>
      </c>
      <c r="BC94">
        <f t="shared" si="95"/>
        <v>25.028775878808894</v>
      </c>
      <c r="BD94" s="1">
        <f t="shared" si="96"/>
        <v>25.699999999999736</v>
      </c>
      <c r="BE94" s="1">
        <f t="shared" si="97"/>
        <v>0.67122412119084318</v>
      </c>
      <c r="BF94" s="1">
        <f t="shared" si="98"/>
        <v>25.699999999999736</v>
      </c>
    </row>
    <row r="95" spans="5:58">
      <c r="E95">
        <f t="shared" si="99"/>
        <v>104.29999999999947</v>
      </c>
      <c r="F95">
        <f t="shared" si="100"/>
        <v>50</v>
      </c>
      <c r="G95">
        <f t="shared" si="101"/>
        <v>25</v>
      </c>
      <c r="H95">
        <f t="shared" si="51"/>
        <v>25.624999999999471</v>
      </c>
      <c r="I95">
        <f t="shared" si="52"/>
        <v>22.5</v>
      </c>
      <c r="J95">
        <f t="shared" si="53"/>
        <v>25.445386043618345</v>
      </c>
      <c r="K95" s="1">
        <f t="shared" si="54"/>
        <v>26.189772727272675</v>
      </c>
      <c r="L95" s="1">
        <f t="shared" si="55"/>
        <v>0.20234122910844393</v>
      </c>
      <c r="M95" s="1">
        <f t="shared" si="56"/>
        <v>25.64772727272679</v>
      </c>
      <c r="N95">
        <f t="shared" si="57"/>
        <v>20</v>
      </c>
      <c r="O95">
        <f t="shared" si="58"/>
        <v>25.377020539983484</v>
      </c>
      <c r="P95" s="1">
        <f t="shared" si="59"/>
        <v>26.133333333333244</v>
      </c>
      <c r="Q95" s="1">
        <f t="shared" si="60"/>
        <v>0.28964612668274031</v>
      </c>
      <c r="R95" s="1">
        <f t="shared" si="61"/>
        <v>25.666666666666224</v>
      </c>
      <c r="S95">
        <f t="shared" si="62"/>
        <v>17.5</v>
      </c>
      <c r="T95">
        <f t="shared" si="63"/>
        <v>25.319172806138603</v>
      </c>
      <c r="U95" s="1">
        <f t="shared" si="64"/>
        <v>26.079807692307568</v>
      </c>
      <c r="V95" s="1">
        <f t="shared" si="65"/>
        <v>0.36351950155329871</v>
      </c>
      <c r="W95" s="1">
        <f t="shared" si="66"/>
        <v>25.682692307691902</v>
      </c>
      <c r="X95">
        <f t="shared" si="67"/>
        <v>15</v>
      </c>
      <c r="Y95">
        <f t="shared" si="68"/>
        <v>25.269589034271561</v>
      </c>
      <c r="Z95" s="1">
        <f t="shared" si="69"/>
        <v>26.028571428571276</v>
      </c>
      <c r="AA95" s="1">
        <f t="shared" si="70"/>
        <v>0.42683953715663459</v>
      </c>
      <c r="AB95" s="1">
        <f t="shared" si="71"/>
        <v>25.696428571428196</v>
      </c>
      <c r="AC95">
        <f t="shared" si="72"/>
        <v>12.5</v>
      </c>
      <c r="AD95">
        <f t="shared" si="73"/>
        <v>25.226616431986788</v>
      </c>
      <c r="AE95" s="1">
        <f t="shared" si="74"/>
        <v>25.979166666666487</v>
      </c>
      <c r="AF95" s="1">
        <f t="shared" si="75"/>
        <v>0.48171690134619222</v>
      </c>
      <c r="AG95" s="1">
        <f t="shared" si="76"/>
        <v>25.70833333333298</v>
      </c>
      <c r="AH95">
        <f t="shared" si="77"/>
        <v>10</v>
      </c>
      <c r="AI95">
        <f t="shared" si="78"/>
        <v>25.189015404987611</v>
      </c>
      <c r="AJ95" s="1">
        <f t="shared" si="79"/>
        <v>25.9312499999998</v>
      </c>
      <c r="AK95" s="1">
        <f t="shared" si="80"/>
        <v>0.52973459501205522</v>
      </c>
      <c r="AL95" s="1">
        <f t="shared" si="81"/>
        <v>25.718749999999666</v>
      </c>
      <c r="AM95">
        <f t="shared" si="82"/>
        <v>7.5</v>
      </c>
      <c r="AN95">
        <f t="shared" si="83"/>
        <v>25.155838028223638</v>
      </c>
      <c r="AO95" s="1">
        <f t="shared" si="84"/>
        <v>25.884558823529193</v>
      </c>
      <c r="AP95" s="1">
        <f t="shared" si="85"/>
        <v>0.57210314824664021</v>
      </c>
      <c r="AQ95" s="1">
        <f t="shared" si="86"/>
        <v>25.727941176470278</v>
      </c>
      <c r="AR95">
        <v>5</v>
      </c>
      <c r="AS95">
        <f t="shared" si="87"/>
        <v>25.126347026655658</v>
      </c>
      <c r="AT95" s="1">
        <f t="shared" si="88"/>
        <v>25.838888888888658</v>
      </c>
      <c r="AU95" s="1">
        <f t="shared" si="89"/>
        <v>0.60976408445516017</v>
      </c>
      <c r="AV95" s="1">
        <f t="shared" si="90"/>
        <v>25.736111111110819</v>
      </c>
      <c r="AW95">
        <v>2.5</v>
      </c>
      <c r="AX95">
        <f t="shared" si="91"/>
        <v>25.099960341042202</v>
      </c>
      <c r="AY95" s="1">
        <f t="shared" si="92"/>
        <v>25.79407894736817</v>
      </c>
      <c r="AZ95" s="1">
        <f t="shared" si="93"/>
        <v>0.64346071158909912</v>
      </c>
      <c r="BA95" s="1">
        <f t="shared" si="94"/>
        <v>25.743421052631302</v>
      </c>
      <c r="BB95">
        <v>0</v>
      </c>
      <c r="BC95">
        <f t="shared" si="95"/>
        <v>25.076212323990092</v>
      </c>
      <c r="BD95" s="1">
        <f t="shared" si="96"/>
        <v>25.749999999999737</v>
      </c>
      <c r="BE95" s="1">
        <f t="shared" si="97"/>
        <v>0.67378767600964418</v>
      </c>
      <c r="BF95" s="1">
        <f t="shared" si="98"/>
        <v>25.749999999999737</v>
      </c>
    </row>
    <row r="96" spans="5:58">
      <c r="E96">
        <f t="shared" si="99"/>
        <v>104.39999999999947</v>
      </c>
      <c r="F96">
        <f t="shared" si="100"/>
        <v>50</v>
      </c>
      <c r="G96">
        <f t="shared" si="101"/>
        <v>25</v>
      </c>
      <c r="H96">
        <f t="shared" si="51"/>
        <v>25.724999999999465</v>
      </c>
      <c r="I96">
        <f t="shared" si="52"/>
        <v>22.5</v>
      </c>
      <c r="J96">
        <f t="shared" si="53"/>
        <v>25.531634125765979</v>
      </c>
      <c r="K96" s="1">
        <f t="shared" si="54"/>
        <v>26.198863636363587</v>
      </c>
      <c r="L96" s="1">
        <f t="shared" si="55"/>
        <v>0.2070022378699003</v>
      </c>
      <c r="M96" s="1">
        <f t="shared" si="56"/>
        <v>25.73863636363588</v>
      </c>
      <c r="N96">
        <f t="shared" si="57"/>
        <v>20</v>
      </c>
      <c r="O96">
        <f t="shared" si="58"/>
        <v>25.456081281952148</v>
      </c>
      <c r="P96" s="1">
        <f t="shared" si="59"/>
        <v>26.149999999999913</v>
      </c>
      <c r="Q96" s="1">
        <f t="shared" si="60"/>
        <v>0.29391871804740866</v>
      </c>
      <c r="R96" s="1">
        <f t="shared" si="61"/>
        <v>25.749999999999556</v>
      </c>
      <c r="S96">
        <f t="shared" si="62"/>
        <v>17.5</v>
      </c>
      <c r="T96">
        <f t="shared" si="63"/>
        <v>25.392151952571215</v>
      </c>
      <c r="U96" s="1">
        <f t="shared" si="64"/>
        <v>26.102884615384493</v>
      </c>
      <c r="V96" s="1">
        <f t="shared" si="65"/>
        <v>0.36746343204376181</v>
      </c>
      <c r="W96" s="1">
        <f t="shared" si="66"/>
        <v>25.759615384614978</v>
      </c>
      <c r="X96">
        <f t="shared" si="67"/>
        <v>15</v>
      </c>
      <c r="Y96">
        <f t="shared" si="68"/>
        <v>25.337355384530415</v>
      </c>
      <c r="Z96" s="1">
        <f t="shared" si="69"/>
        <v>26.057142857142708</v>
      </c>
      <c r="AA96" s="1">
        <f t="shared" si="70"/>
        <v>0.43050175832635029</v>
      </c>
      <c r="AB96" s="1">
        <f t="shared" si="71"/>
        <v>25.767857142856766</v>
      </c>
      <c r="AC96">
        <f t="shared" si="72"/>
        <v>12.5</v>
      </c>
      <c r="AD96">
        <f t="shared" si="73"/>
        <v>25.289865025561721</v>
      </c>
      <c r="AE96" s="1">
        <f t="shared" si="74"/>
        <v>26.012499999999825</v>
      </c>
      <c r="AF96" s="1">
        <f t="shared" si="75"/>
        <v>0.48513497443792691</v>
      </c>
      <c r="AG96" s="1">
        <f t="shared" si="76"/>
        <v>25.774999999999647</v>
      </c>
      <c r="AH96">
        <f t="shared" si="77"/>
        <v>10</v>
      </c>
      <c r="AI96">
        <f t="shared" si="78"/>
        <v>25.24831096146411</v>
      </c>
      <c r="AJ96" s="1">
        <f t="shared" si="79"/>
        <v>25.968749999999797</v>
      </c>
      <c r="AK96" s="1">
        <f t="shared" si="80"/>
        <v>0.53293903853555646</v>
      </c>
      <c r="AL96" s="1">
        <f t="shared" si="81"/>
        <v>25.781249999999666</v>
      </c>
      <c r="AM96">
        <f t="shared" si="82"/>
        <v>7.5</v>
      </c>
      <c r="AN96">
        <f t="shared" si="83"/>
        <v>25.211645610789752</v>
      </c>
      <c r="AO96" s="1">
        <f t="shared" si="84"/>
        <v>25.925735294117427</v>
      </c>
      <c r="AP96" s="1">
        <f t="shared" si="85"/>
        <v>0.57511909509228842</v>
      </c>
      <c r="AQ96" s="1">
        <f t="shared" si="86"/>
        <v>25.786764705882039</v>
      </c>
      <c r="AR96">
        <v>5</v>
      </c>
      <c r="AS96">
        <f t="shared" si="87"/>
        <v>25.179054187968099</v>
      </c>
      <c r="AT96" s="1">
        <f t="shared" si="88"/>
        <v>25.883333333333098</v>
      </c>
      <c r="AU96" s="1">
        <f t="shared" si="89"/>
        <v>0.6126124786982724</v>
      </c>
      <c r="AV96" s="1">
        <f t="shared" si="90"/>
        <v>25.791666666666369</v>
      </c>
      <c r="AW96">
        <v>2.5</v>
      </c>
      <c r="AX96">
        <f t="shared" si="91"/>
        <v>25.149893441232937</v>
      </c>
      <c r="AY96" s="1">
        <f t="shared" si="92"/>
        <v>25.841447368420802</v>
      </c>
      <c r="AZ96" s="1">
        <f t="shared" si="93"/>
        <v>0.64615919034573177</v>
      </c>
      <c r="BA96" s="1">
        <f t="shared" si="94"/>
        <v>25.796052631578668</v>
      </c>
      <c r="BB96">
        <v>0</v>
      </c>
      <c r="BC96">
        <f t="shared" si="95"/>
        <v>25.12364876917129</v>
      </c>
      <c r="BD96" s="1">
        <f t="shared" si="96"/>
        <v>25.799999999999734</v>
      </c>
      <c r="BE96" s="1">
        <f t="shared" si="97"/>
        <v>0.67635123082844517</v>
      </c>
      <c r="BF96" s="1">
        <f t="shared" si="98"/>
        <v>25.799999999999734</v>
      </c>
    </row>
    <row r="97" spans="5:58">
      <c r="E97">
        <f t="shared" si="99"/>
        <v>104.49999999999946</v>
      </c>
      <c r="F97">
        <f t="shared" si="100"/>
        <v>50</v>
      </c>
      <c r="G97">
        <f t="shared" si="101"/>
        <v>25</v>
      </c>
      <c r="H97">
        <f t="shared" si="51"/>
        <v>25.824999999999459</v>
      </c>
      <c r="I97">
        <f t="shared" si="52"/>
        <v>22.5</v>
      </c>
      <c r="J97">
        <f t="shared" si="53"/>
        <v>25.61788220791361</v>
      </c>
      <c r="K97" s="1">
        <f t="shared" si="54"/>
        <v>26.207954545454495</v>
      </c>
      <c r="L97" s="1">
        <f t="shared" si="55"/>
        <v>0.21166324663135666</v>
      </c>
      <c r="M97" s="1">
        <f t="shared" si="56"/>
        <v>25.829545454544967</v>
      </c>
      <c r="N97">
        <f t="shared" si="57"/>
        <v>20</v>
      </c>
      <c r="O97">
        <f t="shared" si="58"/>
        <v>25.535142023920812</v>
      </c>
      <c r="P97" s="1">
        <f t="shared" si="59"/>
        <v>26.166666666666579</v>
      </c>
      <c r="Q97" s="1">
        <f t="shared" si="60"/>
        <v>0.29819130941207694</v>
      </c>
      <c r="R97" s="1">
        <f t="shared" si="61"/>
        <v>25.833333333332888</v>
      </c>
      <c r="S97">
        <f t="shared" si="62"/>
        <v>17.5</v>
      </c>
      <c r="T97">
        <f t="shared" si="63"/>
        <v>25.465131099003827</v>
      </c>
      <c r="U97" s="1">
        <f t="shared" si="64"/>
        <v>26.125961538461414</v>
      </c>
      <c r="V97" s="1">
        <f t="shared" si="65"/>
        <v>0.37140736253422485</v>
      </c>
      <c r="W97" s="1">
        <f t="shared" si="66"/>
        <v>25.836538461538051</v>
      </c>
      <c r="X97">
        <f t="shared" si="67"/>
        <v>15</v>
      </c>
      <c r="Y97">
        <f t="shared" si="68"/>
        <v>25.405121734789269</v>
      </c>
      <c r="Z97" s="1">
        <f t="shared" si="69"/>
        <v>26.085714285714133</v>
      </c>
      <c r="AA97" s="1">
        <f t="shared" si="70"/>
        <v>0.434163979496066</v>
      </c>
      <c r="AB97" s="1">
        <f t="shared" si="71"/>
        <v>25.839285714285335</v>
      </c>
      <c r="AC97">
        <f t="shared" si="72"/>
        <v>12.5</v>
      </c>
      <c r="AD97">
        <f t="shared" si="73"/>
        <v>25.35311361913665</v>
      </c>
      <c r="AE97" s="1">
        <f t="shared" si="74"/>
        <v>26.045833333333157</v>
      </c>
      <c r="AF97" s="1">
        <f t="shared" si="75"/>
        <v>0.48855304752966155</v>
      </c>
      <c r="AG97" s="1">
        <f t="shared" si="76"/>
        <v>25.841666666666313</v>
      </c>
      <c r="AH97">
        <f t="shared" si="77"/>
        <v>10</v>
      </c>
      <c r="AI97">
        <f t="shared" si="78"/>
        <v>25.307606517940606</v>
      </c>
      <c r="AJ97" s="1">
        <f t="shared" si="79"/>
        <v>26.006249999999795</v>
      </c>
      <c r="AK97" s="1">
        <f t="shared" si="80"/>
        <v>0.53614348205905771</v>
      </c>
      <c r="AL97" s="1">
        <f t="shared" si="81"/>
        <v>25.843749999999662</v>
      </c>
      <c r="AM97">
        <f t="shared" si="82"/>
        <v>7.5</v>
      </c>
      <c r="AN97">
        <f t="shared" si="83"/>
        <v>25.267453193355866</v>
      </c>
      <c r="AO97" s="1">
        <f t="shared" si="84"/>
        <v>25.96691176470566</v>
      </c>
      <c r="AP97" s="1">
        <f t="shared" si="85"/>
        <v>0.57813504193793663</v>
      </c>
      <c r="AQ97" s="1">
        <f t="shared" si="86"/>
        <v>25.845588235293803</v>
      </c>
      <c r="AR97">
        <v>5</v>
      </c>
      <c r="AS97">
        <f t="shared" si="87"/>
        <v>25.231761349280543</v>
      </c>
      <c r="AT97" s="1">
        <f t="shared" si="88"/>
        <v>25.927777777777543</v>
      </c>
      <c r="AU97" s="1">
        <f t="shared" si="89"/>
        <v>0.61546087294138463</v>
      </c>
      <c r="AV97" s="1">
        <f t="shared" si="90"/>
        <v>25.847222222221927</v>
      </c>
      <c r="AW97">
        <v>2.5</v>
      </c>
      <c r="AX97">
        <f t="shared" si="91"/>
        <v>25.199826541423672</v>
      </c>
      <c r="AY97" s="1">
        <f t="shared" si="92"/>
        <v>25.888815789473433</v>
      </c>
      <c r="AZ97" s="1">
        <f t="shared" si="93"/>
        <v>0.64885766910236442</v>
      </c>
      <c r="BA97" s="1">
        <f t="shared" si="94"/>
        <v>25.848684210526038</v>
      </c>
      <c r="BB97">
        <v>0</v>
      </c>
      <c r="BC97">
        <f t="shared" si="95"/>
        <v>25.171085214352487</v>
      </c>
      <c r="BD97" s="1">
        <f t="shared" si="96"/>
        <v>25.849999999999735</v>
      </c>
      <c r="BE97" s="1">
        <f t="shared" si="97"/>
        <v>0.67891478564724617</v>
      </c>
      <c r="BF97" s="1">
        <f t="shared" si="98"/>
        <v>25.849999999999735</v>
      </c>
    </row>
    <row r="98" spans="5:58">
      <c r="E98" s="6">
        <f t="shared" si="99"/>
        <v>104.59999999999945</v>
      </c>
      <c r="F98">
        <f t="shared" si="100"/>
        <v>50</v>
      </c>
      <c r="G98">
        <f t="shared" si="101"/>
        <v>25</v>
      </c>
      <c r="H98">
        <f t="shared" si="51"/>
        <v>25.924999999999454</v>
      </c>
      <c r="I98">
        <f t="shared" si="52"/>
        <v>22.5</v>
      </c>
      <c r="J98">
        <f t="shared" si="53"/>
        <v>25.704130290061229</v>
      </c>
      <c r="K98" s="1">
        <f t="shared" si="54"/>
        <v>26.217045454545403</v>
      </c>
      <c r="L98" s="1">
        <f t="shared" si="55"/>
        <v>0.216324255392813</v>
      </c>
      <c r="M98" s="1">
        <f t="shared" si="56"/>
        <v>25.920454545454042</v>
      </c>
      <c r="N98">
        <f t="shared" si="57"/>
        <v>20</v>
      </c>
      <c r="O98">
        <f t="shared" si="58"/>
        <v>25.614202765889463</v>
      </c>
      <c r="P98" s="1">
        <f t="shared" si="59"/>
        <v>26.183333333333245</v>
      </c>
      <c r="Q98" s="1">
        <f t="shared" si="60"/>
        <v>0.30246390077674529</v>
      </c>
      <c r="R98" s="1">
        <f t="shared" si="61"/>
        <v>25.91666666666621</v>
      </c>
      <c r="S98">
        <f t="shared" si="62"/>
        <v>17.5</v>
      </c>
      <c r="T98">
        <f t="shared" si="63"/>
        <v>25.538110245436428</v>
      </c>
      <c r="U98" s="1">
        <f t="shared" si="64"/>
        <v>26.149038461538336</v>
      </c>
      <c r="V98" s="1">
        <f t="shared" si="65"/>
        <v>0.37535129302468795</v>
      </c>
      <c r="W98" s="1">
        <f t="shared" si="66"/>
        <v>25.913461538461117</v>
      </c>
      <c r="X98">
        <f t="shared" si="67"/>
        <v>15</v>
      </c>
      <c r="Y98">
        <f t="shared" si="68"/>
        <v>25.472888085048115</v>
      </c>
      <c r="Z98" s="1">
        <f t="shared" si="69"/>
        <v>26.114285714285558</v>
      </c>
      <c r="AA98" s="1">
        <f t="shared" si="70"/>
        <v>0.43782620066578171</v>
      </c>
      <c r="AB98" s="1">
        <f t="shared" si="71"/>
        <v>25.910714285713897</v>
      </c>
      <c r="AC98">
        <f t="shared" si="72"/>
        <v>12.5</v>
      </c>
      <c r="AD98">
        <f t="shared" si="73"/>
        <v>25.416362212711572</v>
      </c>
      <c r="AE98" s="1">
        <f t="shared" si="74"/>
        <v>26.079166666666485</v>
      </c>
      <c r="AF98" s="1">
        <f t="shared" si="75"/>
        <v>0.4919711206213962</v>
      </c>
      <c r="AG98" s="1">
        <f t="shared" si="76"/>
        <v>25.908333333332969</v>
      </c>
      <c r="AH98">
        <f t="shared" si="77"/>
        <v>10</v>
      </c>
      <c r="AI98">
        <f t="shared" si="78"/>
        <v>25.366902074417094</v>
      </c>
      <c r="AJ98" s="1">
        <f t="shared" si="79"/>
        <v>26.043749999999793</v>
      </c>
      <c r="AK98" s="1">
        <f t="shared" si="80"/>
        <v>0.53934792558255895</v>
      </c>
      <c r="AL98" s="1">
        <f t="shared" si="81"/>
        <v>25.906249999999652</v>
      </c>
      <c r="AM98">
        <f t="shared" si="82"/>
        <v>7.5</v>
      </c>
      <c r="AN98">
        <f t="shared" si="83"/>
        <v>25.323260775921973</v>
      </c>
      <c r="AO98" s="1">
        <f t="shared" si="84"/>
        <v>26.00808823529389</v>
      </c>
      <c r="AP98" s="1">
        <f t="shared" si="85"/>
        <v>0.58115098878358495</v>
      </c>
      <c r="AQ98" s="1">
        <f t="shared" si="86"/>
        <v>25.904411764705557</v>
      </c>
      <c r="AR98">
        <v>5</v>
      </c>
      <c r="AS98">
        <f t="shared" si="87"/>
        <v>25.284468510592976</v>
      </c>
      <c r="AT98" s="1">
        <f t="shared" si="88"/>
        <v>25.97222222222198</v>
      </c>
      <c r="AU98" s="1">
        <f t="shared" si="89"/>
        <v>0.61830926718449686</v>
      </c>
      <c r="AV98" s="1">
        <f t="shared" si="90"/>
        <v>25.902777777777473</v>
      </c>
      <c r="AW98">
        <v>2.5</v>
      </c>
      <c r="AX98">
        <f t="shared" si="91"/>
        <v>25.2497596416144</v>
      </c>
      <c r="AY98" s="1">
        <f t="shared" si="92"/>
        <v>25.936184210526058</v>
      </c>
      <c r="AZ98" s="1">
        <f t="shared" si="93"/>
        <v>0.65155614785899707</v>
      </c>
      <c r="BA98" s="1">
        <f t="shared" si="94"/>
        <v>25.901315789473397</v>
      </c>
      <c r="BB98">
        <v>0</v>
      </c>
      <c r="BC98">
        <f t="shared" si="95"/>
        <v>25.218521659533678</v>
      </c>
      <c r="BD98" s="1">
        <f t="shared" si="96"/>
        <v>25.899999999999725</v>
      </c>
      <c r="BE98" s="1">
        <f t="shared" si="97"/>
        <v>0.68147834046604716</v>
      </c>
      <c r="BF98" s="1">
        <f t="shared" si="98"/>
        <v>25.899999999999725</v>
      </c>
    </row>
    <row r="99" spans="5:58">
      <c r="E99">
        <f t="shared" si="99"/>
        <v>104.69999999999945</v>
      </c>
      <c r="F99">
        <f t="shared" si="100"/>
        <v>50</v>
      </c>
      <c r="G99">
        <f t="shared" si="101"/>
        <v>25</v>
      </c>
      <c r="H99">
        <f t="shared" si="51"/>
        <v>26.024999999999448</v>
      </c>
      <c r="I99">
        <f t="shared" si="52"/>
        <v>22.5</v>
      </c>
      <c r="J99">
        <f t="shared" si="53"/>
        <v>25.790378372208863</v>
      </c>
      <c r="K99" s="1">
        <f t="shared" si="54"/>
        <v>26.226136363636314</v>
      </c>
      <c r="L99" s="1">
        <f t="shared" si="55"/>
        <v>0.22098526415426936</v>
      </c>
      <c r="M99" s="1">
        <f t="shared" si="56"/>
        <v>26.011363636363132</v>
      </c>
      <c r="N99">
        <f t="shared" si="57"/>
        <v>20</v>
      </c>
      <c r="O99">
        <f t="shared" si="58"/>
        <v>25.693263507858127</v>
      </c>
      <c r="P99" s="1">
        <f t="shared" si="59"/>
        <v>26.19999999999991</v>
      </c>
      <c r="Q99" s="1">
        <f t="shared" si="60"/>
        <v>0.30673649214141363</v>
      </c>
      <c r="R99" s="1">
        <f t="shared" si="61"/>
        <v>25.999999999999542</v>
      </c>
      <c r="S99">
        <f t="shared" si="62"/>
        <v>17.5</v>
      </c>
      <c r="T99">
        <f t="shared" si="63"/>
        <v>25.61108939186904</v>
      </c>
      <c r="U99" s="1">
        <f t="shared" si="64"/>
        <v>26.172115384615257</v>
      </c>
      <c r="V99" s="1">
        <f t="shared" si="65"/>
        <v>0.37929522351515099</v>
      </c>
      <c r="W99" s="1">
        <f t="shared" si="66"/>
        <v>25.99038461538419</v>
      </c>
      <c r="X99">
        <f t="shared" si="67"/>
        <v>15</v>
      </c>
      <c r="Y99">
        <f t="shared" si="68"/>
        <v>25.540654435306969</v>
      </c>
      <c r="Z99" s="1">
        <f t="shared" si="69"/>
        <v>26.142857142856986</v>
      </c>
      <c r="AA99" s="1">
        <f t="shared" si="70"/>
        <v>0.44148842183549741</v>
      </c>
      <c r="AB99" s="1">
        <f t="shared" si="71"/>
        <v>25.982142857142467</v>
      </c>
      <c r="AC99">
        <f t="shared" si="72"/>
        <v>12.5</v>
      </c>
      <c r="AD99">
        <f t="shared" si="73"/>
        <v>25.479610806286502</v>
      </c>
      <c r="AE99" s="1">
        <f t="shared" si="74"/>
        <v>26.112499999999816</v>
      </c>
      <c r="AF99" s="1">
        <f t="shared" si="75"/>
        <v>0.49538919371313089</v>
      </c>
      <c r="AG99" s="1">
        <f t="shared" si="76"/>
        <v>25.974999999999632</v>
      </c>
      <c r="AH99">
        <f t="shared" si="77"/>
        <v>10</v>
      </c>
      <c r="AI99">
        <f t="shared" si="78"/>
        <v>25.426197630893594</v>
      </c>
      <c r="AJ99" s="1">
        <f t="shared" si="79"/>
        <v>26.081249999999791</v>
      </c>
      <c r="AK99" s="1">
        <f t="shared" si="80"/>
        <v>0.54255236910606019</v>
      </c>
      <c r="AL99" s="1">
        <f t="shared" si="81"/>
        <v>25.968749999999655</v>
      </c>
      <c r="AM99">
        <f t="shared" si="82"/>
        <v>7.5</v>
      </c>
      <c r="AN99">
        <f t="shared" si="83"/>
        <v>25.379068358488087</v>
      </c>
      <c r="AO99" s="1">
        <f t="shared" si="84"/>
        <v>26.049264705882123</v>
      </c>
      <c r="AP99" s="1">
        <f t="shared" si="85"/>
        <v>0.58416693562923316</v>
      </c>
      <c r="AQ99" s="1">
        <f t="shared" si="86"/>
        <v>25.963235294117322</v>
      </c>
      <c r="AR99">
        <v>5</v>
      </c>
      <c r="AS99">
        <f t="shared" si="87"/>
        <v>25.33717567190542</v>
      </c>
      <c r="AT99" s="1">
        <f t="shared" si="88"/>
        <v>26.016666666666424</v>
      </c>
      <c r="AU99" s="1">
        <f t="shared" si="89"/>
        <v>0.62115766142760909</v>
      </c>
      <c r="AV99" s="1">
        <f t="shared" si="90"/>
        <v>25.95833333333303</v>
      </c>
      <c r="AW99">
        <v>2.5</v>
      </c>
      <c r="AX99">
        <f t="shared" si="91"/>
        <v>25.299692741805135</v>
      </c>
      <c r="AY99" s="1">
        <f t="shared" si="92"/>
        <v>25.983552631578689</v>
      </c>
      <c r="AZ99" s="1">
        <f t="shared" si="93"/>
        <v>0.65425462661562972</v>
      </c>
      <c r="BA99" s="1">
        <f t="shared" si="94"/>
        <v>25.953947368420764</v>
      </c>
      <c r="BB99">
        <v>0</v>
      </c>
      <c r="BC99">
        <f t="shared" si="95"/>
        <v>25.265958104714876</v>
      </c>
      <c r="BD99" s="1">
        <f t="shared" si="96"/>
        <v>25.949999999999726</v>
      </c>
      <c r="BE99" s="1">
        <f t="shared" si="97"/>
        <v>0.68404189528484816</v>
      </c>
      <c r="BF99" s="1">
        <f t="shared" si="98"/>
        <v>25.949999999999726</v>
      </c>
    </row>
    <row r="100" spans="5:58">
      <c r="E100">
        <f t="shared" si="99"/>
        <v>104.79999999999944</v>
      </c>
      <c r="F100">
        <f t="shared" si="100"/>
        <v>50</v>
      </c>
      <c r="G100">
        <f t="shared" si="101"/>
        <v>25</v>
      </c>
      <c r="H100">
        <f t="shared" si="51"/>
        <v>26.124999999999442</v>
      </c>
      <c r="I100">
        <f t="shared" si="52"/>
        <v>22.5</v>
      </c>
      <c r="J100">
        <f t="shared" si="53"/>
        <v>25.876626454356494</v>
      </c>
      <c r="K100" s="1">
        <f t="shared" si="54"/>
        <v>26.235227272727222</v>
      </c>
      <c r="L100" s="1">
        <f t="shared" si="55"/>
        <v>0.22564627291572653</v>
      </c>
      <c r="M100" s="1">
        <f t="shared" si="56"/>
        <v>26.102272727272219</v>
      </c>
      <c r="N100">
        <f t="shared" si="57"/>
        <v>20</v>
      </c>
      <c r="O100">
        <f t="shared" si="58"/>
        <v>25.772324249826788</v>
      </c>
      <c r="P100" s="1">
        <f t="shared" si="59"/>
        <v>26.216666666666573</v>
      </c>
      <c r="Q100" s="1">
        <f t="shared" si="60"/>
        <v>0.3110090835060827</v>
      </c>
      <c r="R100" s="1">
        <f t="shared" si="61"/>
        <v>26.08333333333287</v>
      </c>
      <c r="S100">
        <f t="shared" si="62"/>
        <v>17.5</v>
      </c>
      <c r="T100">
        <f t="shared" si="63"/>
        <v>25.684068538301656</v>
      </c>
      <c r="U100" s="1">
        <f t="shared" si="64"/>
        <v>26.195192307692182</v>
      </c>
      <c r="V100" s="1">
        <f t="shared" si="65"/>
        <v>0.38323915400561476</v>
      </c>
      <c r="W100" s="1">
        <f t="shared" si="66"/>
        <v>26.067307692307271</v>
      </c>
      <c r="X100">
        <f t="shared" si="67"/>
        <v>15</v>
      </c>
      <c r="Y100">
        <f t="shared" si="68"/>
        <v>25.608420785565823</v>
      </c>
      <c r="Z100" s="1">
        <f t="shared" si="69"/>
        <v>26.171428571428415</v>
      </c>
      <c r="AA100" s="1">
        <f t="shared" si="70"/>
        <v>0.44515064300521373</v>
      </c>
      <c r="AB100" s="1">
        <f t="shared" si="71"/>
        <v>26.053571428571036</v>
      </c>
      <c r="AC100">
        <f t="shared" si="72"/>
        <v>12.5</v>
      </c>
      <c r="AD100">
        <f t="shared" si="73"/>
        <v>25.542859399861431</v>
      </c>
      <c r="AE100" s="1">
        <f t="shared" si="74"/>
        <v>26.145833333333147</v>
      </c>
      <c r="AF100" s="1">
        <f t="shared" si="75"/>
        <v>0.49880726680486615</v>
      </c>
      <c r="AG100" s="1">
        <f t="shared" si="76"/>
        <v>26.041666666666298</v>
      </c>
      <c r="AH100">
        <f t="shared" si="77"/>
        <v>10</v>
      </c>
      <c r="AI100">
        <f t="shared" si="78"/>
        <v>25.485493187370089</v>
      </c>
      <c r="AJ100" s="1">
        <f t="shared" si="79"/>
        <v>26.118749999999789</v>
      </c>
      <c r="AK100" s="1">
        <f t="shared" si="80"/>
        <v>0.54575681262956199</v>
      </c>
      <c r="AL100" s="1">
        <f t="shared" si="81"/>
        <v>26.031249999999652</v>
      </c>
      <c r="AM100">
        <f t="shared" si="82"/>
        <v>7.5</v>
      </c>
      <c r="AN100">
        <f t="shared" si="83"/>
        <v>25.434875941054205</v>
      </c>
      <c r="AO100" s="1">
        <f t="shared" si="84"/>
        <v>26.09044117647036</v>
      </c>
      <c r="AP100" s="1">
        <f t="shared" si="85"/>
        <v>0.58718288247488193</v>
      </c>
      <c r="AQ100" s="1">
        <f t="shared" si="86"/>
        <v>26.022058823529086</v>
      </c>
      <c r="AR100">
        <v>5</v>
      </c>
      <c r="AS100">
        <f t="shared" si="87"/>
        <v>25.389882833217861</v>
      </c>
      <c r="AT100" s="1">
        <f t="shared" si="88"/>
        <v>26.061111111110868</v>
      </c>
      <c r="AU100" s="1">
        <f t="shared" si="89"/>
        <v>0.62400605567072176</v>
      </c>
      <c r="AV100" s="1">
        <f t="shared" si="90"/>
        <v>26.013888888888584</v>
      </c>
      <c r="AW100">
        <v>2.5</v>
      </c>
      <c r="AX100">
        <f t="shared" si="91"/>
        <v>25.34962584199587</v>
      </c>
      <c r="AY100" s="1">
        <f t="shared" si="92"/>
        <v>26.030921052631321</v>
      </c>
      <c r="AZ100" s="1">
        <f t="shared" si="93"/>
        <v>0.65695310537226281</v>
      </c>
      <c r="BA100" s="1">
        <f t="shared" si="94"/>
        <v>26.006578947368133</v>
      </c>
      <c r="BB100">
        <v>0</v>
      </c>
      <c r="BC100">
        <f t="shared" si="95"/>
        <v>25.313394549896074</v>
      </c>
      <c r="BD100" s="1">
        <f t="shared" si="96"/>
        <v>25.999999999999723</v>
      </c>
      <c r="BE100" s="1">
        <f t="shared" si="97"/>
        <v>0.68660545010364959</v>
      </c>
      <c r="BF100" s="1">
        <f t="shared" si="98"/>
        <v>25.999999999999723</v>
      </c>
    </row>
    <row r="101" spans="5:58">
      <c r="E101">
        <f t="shared" si="99"/>
        <v>104.89999999999944</v>
      </c>
      <c r="F101">
        <f t="shared" si="100"/>
        <v>50</v>
      </c>
      <c r="G101">
        <f t="shared" si="101"/>
        <v>25</v>
      </c>
      <c r="H101">
        <f t="shared" si="51"/>
        <v>26.224999999999437</v>
      </c>
      <c r="I101">
        <f t="shared" si="52"/>
        <v>22.5</v>
      </c>
      <c r="J101">
        <f t="shared" si="53"/>
        <v>25.962874536504128</v>
      </c>
      <c r="K101" s="1">
        <f t="shared" si="54"/>
        <v>26.24431818181813</v>
      </c>
      <c r="L101" s="1">
        <f t="shared" si="55"/>
        <v>0.23030728167718287</v>
      </c>
      <c r="M101" s="1">
        <f t="shared" si="56"/>
        <v>26.193181818181312</v>
      </c>
      <c r="N101">
        <f t="shared" si="57"/>
        <v>20</v>
      </c>
      <c r="O101">
        <f t="shared" si="58"/>
        <v>25.851384991795452</v>
      </c>
      <c r="P101" s="1">
        <f t="shared" si="59"/>
        <v>26.233333333333242</v>
      </c>
      <c r="Q101" s="1">
        <f t="shared" si="60"/>
        <v>0.31528167487075098</v>
      </c>
      <c r="R101" s="1">
        <f t="shared" si="61"/>
        <v>26.166666666666202</v>
      </c>
      <c r="S101">
        <f t="shared" si="62"/>
        <v>17.5</v>
      </c>
      <c r="T101">
        <f t="shared" si="63"/>
        <v>25.757047684734268</v>
      </c>
      <c r="U101" s="1">
        <f t="shared" si="64"/>
        <v>26.218269230769103</v>
      </c>
      <c r="V101" s="1">
        <f t="shared" si="65"/>
        <v>0.3871830844960778</v>
      </c>
      <c r="W101" s="1">
        <f t="shared" si="66"/>
        <v>26.144230769230344</v>
      </c>
      <c r="X101">
        <f t="shared" si="67"/>
        <v>15</v>
      </c>
      <c r="Y101">
        <f t="shared" si="68"/>
        <v>25.676187135824676</v>
      </c>
      <c r="Z101" s="1">
        <f t="shared" si="69"/>
        <v>26.199999999999839</v>
      </c>
      <c r="AA101" s="1">
        <f t="shared" si="70"/>
        <v>0.44881286417492944</v>
      </c>
      <c r="AB101" s="1">
        <f t="shared" si="71"/>
        <v>26.124999999999606</v>
      </c>
      <c r="AC101">
        <f t="shared" si="72"/>
        <v>12.5</v>
      </c>
      <c r="AD101">
        <f t="shared" si="73"/>
        <v>25.606107993436364</v>
      </c>
      <c r="AE101" s="1">
        <f t="shared" si="74"/>
        <v>26.179166666666482</v>
      </c>
      <c r="AF101" s="1">
        <f t="shared" si="75"/>
        <v>0.50222533989660079</v>
      </c>
      <c r="AG101" s="1">
        <f t="shared" si="76"/>
        <v>26.108333333332965</v>
      </c>
      <c r="AH101">
        <f t="shared" si="77"/>
        <v>10</v>
      </c>
      <c r="AI101">
        <f t="shared" si="78"/>
        <v>25.544788743846588</v>
      </c>
      <c r="AJ101" s="1">
        <f t="shared" si="79"/>
        <v>26.156249999999794</v>
      </c>
      <c r="AK101" s="1">
        <f t="shared" si="80"/>
        <v>0.54896125615306324</v>
      </c>
      <c r="AL101" s="1">
        <f t="shared" si="81"/>
        <v>26.093749999999652</v>
      </c>
      <c r="AM101">
        <f t="shared" si="82"/>
        <v>7.5</v>
      </c>
      <c r="AN101">
        <f t="shared" si="83"/>
        <v>25.490683523620319</v>
      </c>
      <c r="AO101" s="1">
        <f t="shared" si="84"/>
        <v>26.131617647058594</v>
      </c>
      <c r="AP101" s="1">
        <f t="shared" si="85"/>
        <v>0.59019882932053014</v>
      </c>
      <c r="AQ101" s="1">
        <f t="shared" si="86"/>
        <v>26.080882352940851</v>
      </c>
      <c r="AR101">
        <v>5</v>
      </c>
      <c r="AS101">
        <f t="shared" si="87"/>
        <v>25.442589994530302</v>
      </c>
      <c r="AT101" s="1">
        <f t="shared" si="88"/>
        <v>26.105555555555309</v>
      </c>
      <c r="AU101" s="1">
        <f t="shared" si="89"/>
        <v>0.62685444991383399</v>
      </c>
      <c r="AV101" s="1">
        <f t="shared" si="90"/>
        <v>26.069444444444137</v>
      </c>
      <c r="AW101">
        <v>2.5</v>
      </c>
      <c r="AX101">
        <f t="shared" si="91"/>
        <v>25.399558942186605</v>
      </c>
      <c r="AY101" s="1">
        <f t="shared" si="92"/>
        <v>26.078289473683949</v>
      </c>
      <c r="AZ101" s="1">
        <f t="shared" si="93"/>
        <v>0.65965158412889535</v>
      </c>
      <c r="BA101" s="1">
        <f t="shared" si="94"/>
        <v>26.0592105263155</v>
      </c>
      <c r="BB101">
        <v>0</v>
      </c>
      <c r="BC101">
        <f t="shared" si="95"/>
        <v>25.360830995077272</v>
      </c>
      <c r="BD101" s="1">
        <f t="shared" si="96"/>
        <v>26.049999999999724</v>
      </c>
      <c r="BE101" s="1">
        <f t="shared" si="97"/>
        <v>0.68916900492245059</v>
      </c>
      <c r="BF101" s="1">
        <f t="shared" si="98"/>
        <v>26.049999999999724</v>
      </c>
    </row>
    <row r="102" spans="5:58">
      <c r="E102">
        <f t="shared" si="99"/>
        <v>104.99999999999943</v>
      </c>
      <c r="F102">
        <f t="shared" si="100"/>
        <v>50</v>
      </c>
      <c r="G102">
        <f t="shared" si="101"/>
        <v>25</v>
      </c>
      <c r="H102">
        <f t="shared" si="51"/>
        <v>26.324999999999431</v>
      </c>
      <c r="I102">
        <f t="shared" si="52"/>
        <v>22.5</v>
      </c>
      <c r="J102">
        <f t="shared" si="53"/>
        <v>26.049122618651747</v>
      </c>
      <c r="K102" s="1">
        <f t="shared" si="54"/>
        <v>26.253409090909038</v>
      </c>
      <c r="L102" s="1">
        <f t="shared" si="55"/>
        <v>0.23496829043863923</v>
      </c>
      <c r="M102" s="1">
        <f t="shared" si="56"/>
        <v>26.284090909090388</v>
      </c>
      <c r="N102">
        <f t="shared" si="57"/>
        <v>20</v>
      </c>
      <c r="O102">
        <f t="shared" si="58"/>
        <v>25.930445733764103</v>
      </c>
      <c r="P102" s="1">
        <f t="shared" si="59"/>
        <v>26.249999999999904</v>
      </c>
      <c r="Q102" s="1">
        <f t="shared" si="60"/>
        <v>0.31955426623541933</v>
      </c>
      <c r="R102" s="1">
        <f t="shared" si="61"/>
        <v>26.24999999999952</v>
      </c>
      <c r="S102">
        <f t="shared" si="62"/>
        <v>17.5</v>
      </c>
      <c r="T102">
        <f t="shared" si="63"/>
        <v>25.830026831166869</v>
      </c>
      <c r="U102" s="1">
        <f t="shared" si="64"/>
        <v>26.241346153846024</v>
      </c>
      <c r="V102" s="1">
        <f t="shared" si="65"/>
        <v>0.3911270149865409</v>
      </c>
      <c r="W102" s="1">
        <f t="shared" si="66"/>
        <v>26.22115384615341</v>
      </c>
      <c r="X102">
        <f t="shared" si="67"/>
        <v>15</v>
      </c>
      <c r="Y102">
        <f t="shared" si="68"/>
        <v>25.74395348608352</v>
      </c>
      <c r="Z102" s="1">
        <f t="shared" si="69"/>
        <v>26.228571428571264</v>
      </c>
      <c r="AA102" s="1">
        <f t="shared" si="70"/>
        <v>0.45247508534464514</v>
      </c>
      <c r="AB102" s="1">
        <f t="shared" si="71"/>
        <v>26.196428571428164</v>
      </c>
      <c r="AC102">
        <f t="shared" si="72"/>
        <v>12.5</v>
      </c>
      <c r="AD102">
        <f t="shared" si="73"/>
        <v>25.669356587011283</v>
      </c>
      <c r="AE102" s="1">
        <f t="shared" si="74"/>
        <v>26.212499999999807</v>
      </c>
      <c r="AF102" s="1">
        <f t="shared" si="75"/>
        <v>0.50564341298833548</v>
      </c>
      <c r="AG102" s="1">
        <f t="shared" si="76"/>
        <v>26.174999999999617</v>
      </c>
      <c r="AH102">
        <f t="shared" si="77"/>
        <v>10</v>
      </c>
      <c r="AI102">
        <f t="shared" si="78"/>
        <v>25.604084300323077</v>
      </c>
      <c r="AJ102" s="1">
        <f t="shared" si="79"/>
        <v>26.193749999999781</v>
      </c>
      <c r="AK102" s="1">
        <f t="shared" si="80"/>
        <v>0.55216569967656448</v>
      </c>
      <c r="AL102" s="1">
        <f t="shared" si="81"/>
        <v>26.156249999999641</v>
      </c>
      <c r="AM102">
        <f t="shared" si="82"/>
        <v>7.5</v>
      </c>
      <c r="AN102">
        <f t="shared" si="83"/>
        <v>25.546491106186426</v>
      </c>
      <c r="AO102" s="1">
        <f t="shared" si="84"/>
        <v>26.17279411764682</v>
      </c>
      <c r="AP102" s="1">
        <f t="shared" si="85"/>
        <v>0.59321477616617835</v>
      </c>
      <c r="AQ102" s="1">
        <f t="shared" si="86"/>
        <v>26.139705882352605</v>
      </c>
      <c r="AR102">
        <v>5</v>
      </c>
      <c r="AS102">
        <f t="shared" si="87"/>
        <v>25.495297155842739</v>
      </c>
      <c r="AT102" s="1">
        <f t="shared" si="88"/>
        <v>26.14999999999975</v>
      </c>
      <c r="AU102" s="1">
        <f t="shared" si="89"/>
        <v>0.62970284415694622</v>
      </c>
      <c r="AV102" s="1">
        <f t="shared" si="90"/>
        <v>26.124999999999684</v>
      </c>
      <c r="AW102">
        <v>2.5</v>
      </c>
      <c r="AX102">
        <f t="shared" si="91"/>
        <v>25.449492042377333</v>
      </c>
      <c r="AY102" s="1">
        <f t="shared" si="92"/>
        <v>26.125657894736577</v>
      </c>
      <c r="AZ102" s="1">
        <f t="shared" si="93"/>
        <v>0.662350062885528</v>
      </c>
      <c r="BA102" s="1">
        <f t="shared" si="94"/>
        <v>26.111842105262863</v>
      </c>
      <c r="BB102">
        <v>0</v>
      </c>
      <c r="BC102">
        <f t="shared" si="95"/>
        <v>25.408267440258463</v>
      </c>
      <c r="BD102" s="1">
        <f t="shared" si="96"/>
        <v>26.099999999999714</v>
      </c>
      <c r="BE102" s="1">
        <f t="shared" si="97"/>
        <v>0.69173255974125158</v>
      </c>
      <c r="BF102" s="1">
        <f t="shared" si="98"/>
        <v>26.099999999999714</v>
      </c>
    </row>
    <row r="103" spans="5:58">
      <c r="E103">
        <f t="shared" si="99"/>
        <v>105.09999999999943</v>
      </c>
      <c r="F103">
        <f t="shared" si="100"/>
        <v>50</v>
      </c>
      <c r="G103">
        <f t="shared" si="101"/>
        <v>25</v>
      </c>
      <c r="H103">
        <f t="shared" si="51"/>
        <v>26.424999999999425</v>
      </c>
      <c r="I103">
        <f t="shared" si="52"/>
        <v>22.5</v>
      </c>
      <c r="J103">
        <f t="shared" si="53"/>
        <v>26.135370700799381</v>
      </c>
      <c r="K103" s="1">
        <f t="shared" si="54"/>
        <v>26.26249999999995</v>
      </c>
      <c r="L103" s="1">
        <f t="shared" si="55"/>
        <v>0.23962929920009557</v>
      </c>
      <c r="M103" s="1">
        <f t="shared" si="56"/>
        <v>26.374999999999478</v>
      </c>
      <c r="N103">
        <f t="shared" si="57"/>
        <v>20</v>
      </c>
      <c r="O103">
        <f t="shared" si="58"/>
        <v>26.009506475732767</v>
      </c>
      <c r="P103" s="1">
        <f t="shared" si="59"/>
        <v>26.266666666666573</v>
      </c>
      <c r="Q103" s="1">
        <f t="shared" si="60"/>
        <v>0.32382685760008767</v>
      </c>
      <c r="R103" s="1">
        <f t="shared" si="61"/>
        <v>26.333333333332856</v>
      </c>
      <c r="S103">
        <f t="shared" si="62"/>
        <v>17.5</v>
      </c>
      <c r="T103">
        <f t="shared" si="63"/>
        <v>25.903005977599481</v>
      </c>
      <c r="U103" s="1">
        <f t="shared" si="64"/>
        <v>26.264423076922945</v>
      </c>
      <c r="V103" s="1">
        <f t="shared" si="65"/>
        <v>0.39507094547700394</v>
      </c>
      <c r="W103" s="1">
        <f t="shared" si="66"/>
        <v>26.298076923076486</v>
      </c>
      <c r="X103">
        <f t="shared" si="67"/>
        <v>15</v>
      </c>
      <c r="Y103">
        <f t="shared" si="68"/>
        <v>25.811719836342377</v>
      </c>
      <c r="Z103" s="1">
        <f t="shared" si="69"/>
        <v>26.257142857142696</v>
      </c>
      <c r="AA103" s="1">
        <f t="shared" si="70"/>
        <v>0.45613730651436085</v>
      </c>
      <c r="AB103" s="1">
        <f t="shared" si="71"/>
        <v>26.267857142856737</v>
      </c>
      <c r="AC103">
        <f t="shared" si="72"/>
        <v>12.5</v>
      </c>
      <c r="AD103">
        <f t="shared" si="73"/>
        <v>25.732605180586216</v>
      </c>
      <c r="AE103" s="1">
        <f t="shared" si="74"/>
        <v>26.245833333333145</v>
      </c>
      <c r="AF103" s="1">
        <f t="shared" si="75"/>
        <v>0.50906148608007007</v>
      </c>
      <c r="AG103" s="1">
        <f t="shared" si="76"/>
        <v>26.241666666666287</v>
      </c>
      <c r="AH103">
        <f t="shared" si="77"/>
        <v>10</v>
      </c>
      <c r="AI103">
        <f t="shared" si="78"/>
        <v>25.663379856799573</v>
      </c>
      <c r="AJ103" s="1">
        <f t="shared" si="79"/>
        <v>26.231249999999779</v>
      </c>
      <c r="AK103" s="1">
        <f t="shared" si="80"/>
        <v>0.55537014320006572</v>
      </c>
      <c r="AL103" s="1">
        <f t="shared" si="81"/>
        <v>26.218749999999638</v>
      </c>
      <c r="AM103">
        <f t="shared" si="82"/>
        <v>7.5</v>
      </c>
      <c r="AN103">
        <f t="shared" si="83"/>
        <v>25.602298688752541</v>
      </c>
      <c r="AO103" s="1">
        <f t="shared" si="84"/>
        <v>26.213970588235057</v>
      </c>
      <c r="AP103" s="1">
        <f t="shared" si="85"/>
        <v>0.59623072301182656</v>
      </c>
      <c r="AQ103" s="1">
        <f t="shared" si="86"/>
        <v>26.198529411764365</v>
      </c>
      <c r="AR103">
        <v>5</v>
      </c>
      <c r="AS103">
        <f t="shared" si="87"/>
        <v>25.548004317155179</v>
      </c>
      <c r="AT103" s="1">
        <f t="shared" si="88"/>
        <v>26.194444444444191</v>
      </c>
      <c r="AU103" s="1">
        <f t="shared" si="89"/>
        <v>0.63255123840005845</v>
      </c>
      <c r="AV103" s="1">
        <f t="shared" si="90"/>
        <v>26.180555555555237</v>
      </c>
      <c r="AW103">
        <v>2.5</v>
      </c>
      <c r="AX103">
        <f t="shared" si="91"/>
        <v>25.499425142568064</v>
      </c>
      <c r="AY103" s="1">
        <f t="shared" si="92"/>
        <v>26.173026315789205</v>
      </c>
      <c r="AZ103" s="1">
        <f t="shared" si="93"/>
        <v>0.66504854164216065</v>
      </c>
      <c r="BA103" s="1">
        <f t="shared" si="94"/>
        <v>26.164473684210225</v>
      </c>
      <c r="BB103">
        <v>0</v>
      </c>
      <c r="BC103">
        <f t="shared" si="95"/>
        <v>25.455703885439661</v>
      </c>
      <c r="BD103" s="1">
        <f t="shared" si="96"/>
        <v>26.149999999999714</v>
      </c>
      <c r="BE103" s="1">
        <f t="shared" si="97"/>
        <v>0.69429611456005258</v>
      </c>
      <c r="BF103" s="1">
        <f t="shared" si="98"/>
        <v>26.149999999999714</v>
      </c>
    </row>
    <row r="104" spans="5:58">
      <c r="E104">
        <f t="shared" si="99"/>
        <v>105.19999999999942</v>
      </c>
      <c r="F104">
        <f t="shared" si="100"/>
        <v>50</v>
      </c>
      <c r="G104">
        <f t="shared" si="101"/>
        <v>25</v>
      </c>
      <c r="H104">
        <f t="shared" si="51"/>
        <v>26.524999999999419</v>
      </c>
      <c r="I104">
        <f t="shared" si="52"/>
        <v>22.5</v>
      </c>
      <c r="J104">
        <f t="shared" si="53"/>
        <v>26.221618782947012</v>
      </c>
      <c r="K104" s="1">
        <f t="shared" si="54"/>
        <v>26.271590909090857</v>
      </c>
      <c r="L104" s="1">
        <f t="shared" si="55"/>
        <v>0.24429030796155193</v>
      </c>
      <c r="M104" s="1">
        <f t="shared" si="56"/>
        <v>26.465909090908564</v>
      </c>
      <c r="N104">
        <f t="shared" si="57"/>
        <v>20</v>
      </c>
      <c r="O104">
        <f t="shared" si="58"/>
        <v>26.088567217701431</v>
      </c>
      <c r="P104" s="1">
        <f t="shared" si="59"/>
        <v>26.283333333333239</v>
      </c>
      <c r="Q104" s="1">
        <f t="shared" si="60"/>
        <v>0.32809944896475596</v>
      </c>
      <c r="R104" s="1">
        <f t="shared" si="61"/>
        <v>26.416666666666188</v>
      </c>
      <c r="S104">
        <f t="shared" si="62"/>
        <v>17.5</v>
      </c>
      <c r="T104">
        <f t="shared" si="63"/>
        <v>25.975985124032093</v>
      </c>
      <c r="U104" s="1">
        <f t="shared" si="64"/>
        <v>26.287499999999866</v>
      </c>
      <c r="V104" s="1">
        <f t="shared" si="65"/>
        <v>0.39901487596746704</v>
      </c>
      <c r="W104" s="1">
        <f t="shared" si="66"/>
        <v>26.374999999999559</v>
      </c>
      <c r="X104">
        <f t="shared" si="67"/>
        <v>15</v>
      </c>
      <c r="Y104">
        <f t="shared" si="68"/>
        <v>25.87948618660123</v>
      </c>
      <c r="Z104" s="1">
        <f t="shared" si="69"/>
        <v>26.285714285714121</v>
      </c>
      <c r="AA104" s="1">
        <f t="shared" si="70"/>
        <v>0.45979952768407656</v>
      </c>
      <c r="AB104" s="1">
        <f t="shared" si="71"/>
        <v>26.339285714285307</v>
      </c>
      <c r="AC104">
        <f t="shared" si="72"/>
        <v>12.5</v>
      </c>
      <c r="AD104">
        <f t="shared" si="73"/>
        <v>25.795853774161145</v>
      </c>
      <c r="AE104" s="1">
        <f t="shared" si="74"/>
        <v>26.279166666666477</v>
      </c>
      <c r="AF104" s="1">
        <f t="shared" si="75"/>
        <v>0.51247955917180477</v>
      </c>
      <c r="AG104" s="1">
        <f t="shared" si="76"/>
        <v>26.30833333333295</v>
      </c>
      <c r="AH104">
        <f t="shared" si="77"/>
        <v>10</v>
      </c>
      <c r="AI104">
        <f t="shared" si="78"/>
        <v>25.722675413276072</v>
      </c>
      <c r="AJ104" s="1">
        <f t="shared" si="79"/>
        <v>26.268749999999784</v>
      </c>
      <c r="AK104" s="1">
        <f t="shared" si="80"/>
        <v>0.55857458672356697</v>
      </c>
      <c r="AL104" s="1">
        <f t="shared" si="81"/>
        <v>26.281249999999638</v>
      </c>
      <c r="AM104">
        <f t="shared" si="82"/>
        <v>7.5</v>
      </c>
      <c r="AN104">
        <f t="shared" si="83"/>
        <v>25.658106271318655</v>
      </c>
      <c r="AO104" s="1">
        <f t="shared" si="84"/>
        <v>26.25514705882329</v>
      </c>
      <c r="AP104" s="1">
        <f t="shared" si="85"/>
        <v>0.59924666985747477</v>
      </c>
      <c r="AQ104" s="1">
        <f t="shared" si="86"/>
        <v>26.25735294117613</v>
      </c>
      <c r="AR104">
        <v>5</v>
      </c>
      <c r="AS104">
        <f t="shared" si="87"/>
        <v>25.600711478467623</v>
      </c>
      <c r="AT104" s="1">
        <f t="shared" si="88"/>
        <v>26.238888888888638</v>
      </c>
      <c r="AU104" s="1">
        <f t="shared" si="89"/>
        <v>0.63539963264317068</v>
      </c>
      <c r="AV104" s="1">
        <f t="shared" si="90"/>
        <v>26.236111111110795</v>
      </c>
      <c r="AW104">
        <v>2.5</v>
      </c>
      <c r="AX104">
        <f t="shared" si="91"/>
        <v>25.5493582427588</v>
      </c>
      <c r="AY104" s="1">
        <f t="shared" si="92"/>
        <v>26.220394736841833</v>
      </c>
      <c r="AZ104" s="1">
        <f t="shared" si="93"/>
        <v>0.6677470203987933</v>
      </c>
      <c r="BA104" s="1">
        <f t="shared" si="94"/>
        <v>26.217105263157592</v>
      </c>
      <c r="BB104">
        <v>0</v>
      </c>
      <c r="BC104">
        <f t="shared" si="95"/>
        <v>25.503140330620859</v>
      </c>
      <c r="BD104" s="1">
        <f t="shared" si="96"/>
        <v>26.199999999999712</v>
      </c>
      <c r="BE104" s="1">
        <f t="shared" si="97"/>
        <v>0.69685966937885357</v>
      </c>
      <c r="BF104" s="1">
        <f t="shared" si="98"/>
        <v>26.199999999999712</v>
      </c>
    </row>
    <row r="105" spans="5:58">
      <c r="E105">
        <f t="shared" si="99"/>
        <v>105.29999999999941</v>
      </c>
      <c r="F105">
        <f t="shared" si="100"/>
        <v>50</v>
      </c>
      <c r="G105">
        <f t="shared" si="101"/>
        <v>25</v>
      </c>
      <c r="H105">
        <f t="shared" si="51"/>
        <v>26.624999999999414</v>
      </c>
      <c r="I105">
        <f t="shared" si="52"/>
        <v>22.5</v>
      </c>
      <c r="J105">
        <f t="shared" si="53"/>
        <v>26.307866865094645</v>
      </c>
      <c r="K105" s="1">
        <f t="shared" si="54"/>
        <v>26.280681818181769</v>
      </c>
      <c r="L105" s="1">
        <f t="shared" si="55"/>
        <v>0.2489513167230083</v>
      </c>
      <c r="M105" s="1">
        <f t="shared" si="56"/>
        <v>26.556818181817654</v>
      </c>
      <c r="N105">
        <f t="shared" si="57"/>
        <v>20</v>
      </c>
      <c r="O105">
        <f t="shared" si="58"/>
        <v>26.167627959670092</v>
      </c>
      <c r="P105" s="1">
        <f t="shared" si="59"/>
        <v>26.299999999999905</v>
      </c>
      <c r="Q105" s="1">
        <f t="shared" si="60"/>
        <v>0.3323720403294243</v>
      </c>
      <c r="R105" s="1">
        <f t="shared" si="61"/>
        <v>26.499999999999517</v>
      </c>
      <c r="S105">
        <f t="shared" si="62"/>
        <v>17.5</v>
      </c>
      <c r="T105">
        <f t="shared" si="63"/>
        <v>26.048964270464705</v>
      </c>
      <c r="U105" s="1">
        <f t="shared" si="64"/>
        <v>26.310576923076791</v>
      </c>
      <c r="V105" s="1">
        <f t="shared" si="65"/>
        <v>0.40295880645793009</v>
      </c>
      <c r="W105" s="1">
        <f t="shared" si="66"/>
        <v>26.451923076922636</v>
      </c>
      <c r="X105">
        <f t="shared" si="67"/>
        <v>15</v>
      </c>
      <c r="Y105">
        <f t="shared" si="68"/>
        <v>25.947252536860084</v>
      </c>
      <c r="Z105" s="1">
        <f t="shared" si="69"/>
        <v>26.31428571428555</v>
      </c>
      <c r="AA105" s="1">
        <f t="shared" si="70"/>
        <v>0.46346174885379227</v>
      </c>
      <c r="AB105" s="1">
        <f t="shared" si="71"/>
        <v>26.410714285713876</v>
      </c>
      <c r="AC105">
        <f t="shared" si="72"/>
        <v>12.5</v>
      </c>
      <c r="AD105">
        <f t="shared" si="73"/>
        <v>25.859102367736075</v>
      </c>
      <c r="AE105" s="1">
        <f t="shared" si="74"/>
        <v>26.312499999999805</v>
      </c>
      <c r="AF105" s="1">
        <f t="shared" si="75"/>
        <v>0.51589763226353946</v>
      </c>
      <c r="AG105" s="1">
        <f t="shared" si="76"/>
        <v>26.374999999999613</v>
      </c>
      <c r="AH105">
        <f t="shared" si="77"/>
        <v>10</v>
      </c>
      <c r="AI105">
        <f t="shared" si="78"/>
        <v>25.781970969752567</v>
      </c>
      <c r="AJ105" s="1">
        <f t="shared" si="79"/>
        <v>26.306249999999782</v>
      </c>
      <c r="AK105" s="1">
        <f t="shared" si="80"/>
        <v>0.56177903024706821</v>
      </c>
      <c r="AL105" s="1">
        <f t="shared" si="81"/>
        <v>26.343749999999634</v>
      </c>
      <c r="AM105">
        <f t="shared" si="82"/>
        <v>7.5</v>
      </c>
      <c r="AN105">
        <f t="shared" si="83"/>
        <v>25.713913853884772</v>
      </c>
      <c r="AO105" s="1">
        <f t="shared" si="84"/>
        <v>26.296323529411524</v>
      </c>
      <c r="AP105" s="1">
        <f t="shared" si="85"/>
        <v>0.60226261670312309</v>
      </c>
      <c r="AQ105" s="1">
        <f t="shared" si="86"/>
        <v>26.316176470587894</v>
      </c>
      <c r="AR105">
        <v>5</v>
      </c>
      <c r="AS105">
        <f t="shared" si="87"/>
        <v>25.653418639780064</v>
      </c>
      <c r="AT105" s="1">
        <f t="shared" si="88"/>
        <v>26.283333333333079</v>
      </c>
      <c r="AU105" s="1">
        <f t="shared" si="89"/>
        <v>0.63824802688628279</v>
      </c>
      <c r="AV105" s="1">
        <f t="shared" si="90"/>
        <v>26.291666666666348</v>
      </c>
      <c r="AW105">
        <v>2.5</v>
      </c>
      <c r="AX105">
        <f t="shared" si="91"/>
        <v>25.599291342949535</v>
      </c>
      <c r="AY105" s="1">
        <f t="shared" si="92"/>
        <v>26.267763157894464</v>
      </c>
      <c r="AZ105" s="1">
        <f t="shared" si="93"/>
        <v>0.67044549915542584</v>
      </c>
      <c r="BA105" s="1">
        <f t="shared" si="94"/>
        <v>26.269736842104962</v>
      </c>
      <c r="BB105">
        <v>0</v>
      </c>
      <c r="BC105">
        <f t="shared" si="95"/>
        <v>25.550576775802057</v>
      </c>
      <c r="BD105" s="1">
        <f t="shared" si="96"/>
        <v>26.249999999999712</v>
      </c>
      <c r="BE105" s="1">
        <f t="shared" si="97"/>
        <v>0.69942322419765457</v>
      </c>
      <c r="BF105" s="1">
        <f t="shared" si="98"/>
        <v>26.249999999999712</v>
      </c>
    </row>
    <row r="106" spans="5:58">
      <c r="E106">
        <f t="shared" si="99"/>
        <v>105.39999999999941</v>
      </c>
      <c r="F106">
        <f t="shared" si="100"/>
        <v>50</v>
      </c>
      <c r="G106">
        <f t="shared" si="101"/>
        <v>25</v>
      </c>
      <c r="H106">
        <f t="shared" si="51"/>
        <v>26.724999999999408</v>
      </c>
      <c r="I106">
        <f t="shared" si="52"/>
        <v>22.5</v>
      </c>
      <c r="J106">
        <f t="shared" si="53"/>
        <v>26.394114947242265</v>
      </c>
      <c r="K106" s="1">
        <f t="shared" si="54"/>
        <v>26.289772727272677</v>
      </c>
      <c r="L106" s="1">
        <f t="shared" si="55"/>
        <v>0.25361232548446544</v>
      </c>
      <c r="M106" s="1">
        <f t="shared" si="56"/>
        <v>26.64772727272673</v>
      </c>
      <c r="N106">
        <f t="shared" si="57"/>
        <v>20</v>
      </c>
      <c r="O106">
        <f t="shared" si="58"/>
        <v>26.246688701638746</v>
      </c>
      <c r="P106" s="1">
        <f t="shared" si="59"/>
        <v>26.316666666666567</v>
      </c>
      <c r="Q106" s="1">
        <f t="shared" si="60"/>
        <v>0.33664463169409337</v>
      </c>
      <c r="R106" s="1">
        <f t="shared" si="61"/>
        <v>26.583333333332838</v>
      </c>
      <c r="S106">
        <f t="shared" si="62"/>
        <v>17.5</v>
      </c>
      <c r="T106">
        <f t="shared" si="63"/>
        <v>26.121943416897306</v>
      </c>
      <c r="U106" s="1">
        <f t="shared" si="64"/>
        <v>26.333653846153709</v>
      </c>
      <c r="V106" s="1">
        <f t="shared" si="65"/>
        <v>0.40690273694839385</v>
      </c>
      <c r="W106" s="1">
        <f t="shared" si="66"/>
        <v>26.528846153845699</v>
      </c>
      <c r="X106">
        <f t="shared" si="67"/>
        <v>15</v>
      </c>
      <c r="Y106">
        <f t="shared" si="68"/>
        <v>26.015018887118927</v>
      </c>
      <c r="Z106" s="1">
        <f t="shared" si="69"/>
        <v>26.342857142856975</v>
      </c>
      <c r="AA106" s="1">
        <f t="shared" si="70"/>
        <v>0.46712397002350864</v>
      </c>
      <c r="AB106" s="1">
        <f t="shared" si="71"/>
        <v>26.482142857142435</v>
      </c>
      <c r="AC106">
        <f t="shared" si="72"/>
        <v>12.5</v>
      </c>
      <c r="AD106">
        <f t="shared" si="73"/>
        <v>25.922350961310997</v>
      </c>
      <c r="AE106" s="1">
        <f t="shared" si="74"/>
        <v>26.345833333333136</v>
      </c>
      <c r="AF106" s="1">
        <f t="shared" si="75"/>
        <v>0.51931570535527471</v>
      </c>
      <c r="AG106" s="1">
        <f t="shared" si="76"/>
        <v>26.441666666666272</v>
      </c>
      <c r="AH106">
        <f t="shared" si="77"/>
        <v>10</v>
      </c>
      <c r="AI106">
        <f t="shared" si="78"/>
        <v>25.841266526229056</v>
      </c>
      <c r="AJ106" s="1">
        <f t="shared" si="79"/>
        <v>26.343749999999773</v>
      </c>
      <c r="AK106" s="1">
        <f t="shared" si="80"/>
        <v>0.56498347377057001</v>
      </c>
      <c r="AL106" s="1">
        <f t="shared" si="81"/>
        <v>26.406249999999627</v>
      </c>
      <c r="AM106">
        <f t="shared" si="82"/>
        <v>7.5</v>
      </c>
      <c r="AN106">
        <f t="shared" si="83"/>
        <v>25.76972143645088</v>
      </c>
      <c r="AO106" s="1">
        <f t="shared" si="84"/>
        <v>26.337499999999753</v>
      </c>
      <c r="AP106" s="1">
        <f t="shared" si="85"/>
        <v>0.60527856354877174</v>
      </c>
      <c r="AQ106" s="1">
        <f t="shared" si="86"/>
        <v>26.374999999999652</v>
      </c>
      <c r="AR106">
        <v>5</v>
      </c>
      <c r="AS106">
        <f t="shared" si="87"/>
        <v>25.706125801092497</v>
      </c>
      <c r="AT106" s="1">
        <f t="shared" si="88"/>
        <v>26.327777777777516</v>
      </c>
      <c r="AU106" s="1">
        <f t="shared" si="89"/>
        <v>0.64109642112939558</v>
      </c>
      <c r="AV106" s="1">
        <f t="shared" si="90"/>
        <v>26.347222222221895</v>
      </c>
      <c r="AW106">
        <v>2.5</v>
      </c>
      <c r="AX106">
        <f t="shared" si="91"/>
        <v>25.649224443140263</v>
      </c>
      <c r="AY106" s="1">
        <f t="shared" si="92"/>
        <v>26.315131578947092</v>
      </c>
      <c r="AZ106" s="1">
        <f t="shared" si="93"/>
        <v>0.67314397791205893</v>
      </c>
      <c r="BA106" s="1">
        <f t="shared" si="94"/>
        <v>26.322368421052321</v>
      </c>
      <c r="BB106">
        <v>0</v>
      </c>
      <c r="BC106">
        <f t="shared" si="95"/>
        <v>25.598013220983248</v>
      </c>
      <c r="BD106" s="1">
        <f t="shared" si="96"/>
        <v>26.299999999999702</v>
      </c>
      <c r="BE106" s="1">
        <f t="shared" si="97"/>
        <v>0.70198677901645601</v>
      </c>
      <c r="BF106" s="1">
        <f t="shared" si="98"/>
        <v>26.299999999999702</v>
      </c>
    </row>
    <row r="107" spans="5:58">
      <c r="E107" s="8">
        <f t="shared" si="99"/>
        <v>105.4999999999994</v>
      </c>
      <c r="F107" s="8">
        <f t="shared" si="100"/>
        <v>50</v>
      </c>
      <c r="G107" s="8">
        <f t="shared" si="101"/>
        <v>25</v>
      </c>
      <c r="H107" s="8">
        <f t="shared" si="51"/>
        <v>26.824999999999402</v>
      </c>
      <c r="I107" s="8">
        <f t="shared" si="52"/>
        <v>22.5</v>
      </c>
      <c r="J107" s="8">
        <f t="shared" si="53"/>
        <v>26.480363029389899</v>
      </c>
      <c r="K107" s="8">
        <f t="shared" si="54"/>
        <v>26.298863636363581</v>
      </c>
      <c r="L107" s="8">
        <f t="shared" si="55"/>
        <v>0.2582733342459218</v>
      </c>
      <c r="M107" s="8">
        <f t="shared" si="56"/>
        <v>26.73863636363582</v>
      </c>
      <c r="N107" s="8">
        <f t="shared" si="57"/>
        <v>20</v>
      </c>
      <c r="O107" s="8">
        <f t="shared" si="58"/>
        <v>26.325749443607407</v>
      </c>
      <c r="P107" s="8">
        <f t="shared" si="59"/>
        <v>26.333333333333233</v>
      </c>
      <c r="Q107" s="8">
        <f t="shared" si="60"/>
        <v>0.34091722305876171</v>
      </c>
      <c r="R107" s="8">
        <f t="shared" si="61"/>
        <v>26.666666666666167</v>
      </c>
      <c r="S107" s="8">
        <f t="shared" si="62"/>
        <v>17.5</v>
      </c>
      <c r="T107" s="8">
        <f t="shared" si="63"/>
        <v>26.194922563329918</v>
      </c>
      <c r="U107" s="8">
        <f t="shared" si="64"/>
        <v>26.356730769230634</v>
      </c>
      <c r="V107" s="8">
        <f t="shared" si="65"/>
        <v>0.41084666743885689</v>
      </c>
      <c r="W107" s="8">
        <f t="shared" si="66"/>
        <v>26.605769230768775</v>
      </c>
      <c r="X107" s="8">
        <f t="shared" si="67"/>
        <v>15</v>
      </c>
      <c r="Y107" s="8">
        <f t="shared" si="68"/>
        <v>26.082785237377781</v>
      </c>
      <c r="Z107" s="8">
        <f t="shared" si="69"/>
        <v>26.371428571428407</v>
      </c>
      <c r="AA107" s="8">
        <f t="shared" si="70"/>
        <v>0.47078619119322435</v>
      </c>
      <c r="AB107" s="8">
        <f t="shared" si="71"/>
        <v>26.553571428571004</v>
      </c>
      <c r="AC107" s="8">
        <f t="shared" si="72"/>
        <v>12.5</v>
      </c>
      <c r="AD107" s="8">
        <f t="shared" si="73"/>
        <v>25.985599554885926</v>
      </c>
      <c r="AE107" s="8">
        <f t="shared" si="74"/>
        <v>26.379166666666467</v>
      </c>
      <c r="AF107" s="8">
        <f t="shared" si="75"/>
        <v>0.5227337784470093</v>
      </c>
      <c r="AG107" s="8">
        <f t="shared" si="76"/>
        <v>26.508333333332935</v>
      </c>
      <c r="AH107" s="8">
        <f t="shared" si="77"/>
        <v>10</v>
      </c>
      <c r="AI107" s="8">
        <f t="shared" si="78"/>
        <v>25.900562082705555</v>
      </c>
      <c r="AJ107" s="9">
        <f t="shared" si="79"/>
        <v>26.381249999999778</v>
      </c>
      <c r="AK107" s="8">
        <f t="shared" si="80"/>
        <v>0.56818791729407125</v>
      </c>
      <c r="AL107" s="8">
        <f t="shared" si="81"/>
        <v>26.468749999999627</v>
      </c>
      <c r="AM107" s="8">
        <f t="shared" si="82"/>
        <v>7.5</v>
      </c>
      <c r="AN107" s="8">
        <f t="shared" si="83"/>
        <v>25.825529019016994</v>
      </c>
      <c r="AO107" s="8">
        <f t="shared" si="84"/>
        <v>26.378676470587987</v>
      </c>
      <c r="AP107" s="8">
        <f t="shared" si="85"/>
        <v>0.60829451039442006</v>
      </c>
      <c r="AQ107" s="8">
        <f t="shared" si="86"/>
        <v>26.433823529411413</v>
      </c>
      <c r="AR107" s="8">
        <v>5</v>
      </c>
      <c r="AS107" s="8">
        <f t="shared" si="87"/>
        <v>25.758832962404941</v>
      </c>
      <c r="AT107" s="8">
        <f t="shared" si="88"/>
        <v>26.372222222221961</v>
      </c>
      <c r="AU107" s="8">
        <f t="shared" si="89"/>
        <v>0.64394481537250781</v>
      </c>
      <c r="AV107" s="8">
        <f t="shared" si="90"/>
        <v>26.402777777777448</v>
      </c>
      <c r="AW107" s="8">
        <v>2.5</v>
      </c>
      <c r="AX107" s="8">
        <f t="shared" si="91"/>
        <v>25.699157543330998</v>
      </c>
      <c r="AY107" s="8">
        <f t="shared" si="92"/>
        <v>26.36249999999972</v>
      </c>
      <c r="AZ107" s="8">
        <f t="shared" si="93"/>
        <v>0.67584245666869158</v>
      </c>
      <c r="BA107" s="8">
        <f t="shared" si="94"/>
        <v>26.374999999999687</v>
      </c>
      <c r="BB107" s="8">
        <v>0</v>
      </c>
      <c r="BC107" s="8">
        <f t="shared" si="95"/>
        <v>25.645449666164446</v>
      </c>
      <c r="BD107" s="8">
        <f t="shared" si="96"/>
        <v>26.349999999999703</v>
      </c>
      <c r="BE107" s="8">
        <f t="shared" si="97"/>
        <v>0.704550333835257</v>
      </c>
      <c r="BF107" s="8">
        <f t="shared" si="98"/>
        <v>26.349999999999703</v>
      </c>
    </row>
    <row r="108" spans="5:58">
      <c r="E108">
        <f t="shared" si="99"/>
        <v>105.5999999999994</v>
      </c>
      <c r="F108">
        <f t="shared" si="100"/>
        <v>50</v>
      </c>
      <c r="G108">
        <f t="shared" si="101"/>
        <v>25</v>
      </c>
      <c r="H108">
        <f t="shared" si="51"/>
        <v>26.924999999999397</v>
      </c>
      <c r="I108">
        <f t="shared" si="52"/>
        <v>22.5</v>
      </c>
      <c r="J108">
        <f t="shared" si="53"/>
        <v>26.566611111537529</v>
      </c>
      <c r="K108" s="1">
        <f t="shared" si="54"/>
        <v>26.307954545454489</v>
      </c>
      <c r="L108" s="1">
        <f t="shared" si="55"/>
        <v>0.26293434300737817</v>
      </c>
      <c r="M108" s="1">
        <f t="shared" si="56"/>
        <v>26.829545454544906</v>
      </c>
      <c r="N108">
        <f t="shared" si="57"/>
        <v>20</v>
      </c>
      <c r="O108">
        <f t="shared" si="58"/>
        <v>26.404810185576071</v>
      </c>
      <c r="P108" s="1">
        <f t="shared" si="59"/>
        <v>26.349999999999902</v>
      </c>
      <c r="Q108" s="1">
        <f t="shared" si="60"/>
        <v>0.34518981442343</v>
      </c>
      <c r="R108" s="1">
        <f t="shared" si="61"/>
        <v>26.749999999999503</v>
      </c>
      <c r="S108">
        <f t="shared" si="62"/>
        <v>17.5</v>
      </c>
      <c r="T108">
        <f t="shared" si="63"/>
        <v>26.26790170976253</v>
      </c>
      <c r="U108" s="1">
        <f t="shared" si="64"/>
        <v>26.379807692307551</v>
      </c>
      <c r="V108" s="1">
        <f t="shared" si="65"/>
        <v>0.41479059792931999</v>
      </c>
      <c r="W108" s="1">
        <f t="shared" si="66"/>
        <v>26.682692307691848</v>
      </c>
      <c r="X108">
        <f t="shared" si="67"/>
        <v>15</v>
      </c>
      <c r="Y108">
        <f t="shared" si="68"/>
        <v>26.150551587636635</v>
      </c>
      <c r="Z108" s="1">
        <f t="shared" si="69"/>
        <v>26.399999999999832</v>
      </c>
      <c r="AA108" s="1">
        <f t="shared" si="70"/>
        <v>0.47444841236294005</v>
      </c>
      <c r="AB108" s="1">
        <f t="shared" si="71"/>
        <v>26.624999999999574</v>
      </c>
      <c r="AC108">
        <f t="shared" si="72"/>
        <v>12.5</v>
      </c>
      <c r="AD108">
        <f t="shared" si="73"/>
        <v>26.048848148460859</v>
      </c>
      <c r="AE108" s="1">
        <f t="shared" si="74"/>
        <v>26.412499999999802</v>
      </c>
      <c r="AF108" s="1">
        <f t="shared" si="75"/>
        <v>0.526151851538744</v>
      </c>
      <c r="AG108" s="1">
        <f t="shared" si="76"/>
        <v>26.574999999999605</v>
      </c>
      <c r="AH108">
        <f t="shared" si="77"/>
        <v>10</v>
      </c>
      <c r="AI108">
        <f t="shared" si="78"/>
        <v>25.959857639182051</v>
      </c>
      <c r="AJ108" s="1">
        <f t="shared" si="79"/>
        <v>26.418749999999775</v>
      </c>
      <c r="AK108" s="1">
        <f t="shared" si="80"/>
        <v>0.5713923608175725</v>
      </c>
      <c r="AL108" s="1">
        <f t="shared" si="81"/>
        <v>26.531249999999623</v>
      </c>
      <c r="AM108">
        <f t="shared" si="82"/>
        <v>7.5</v>
      </c>
      <c r="AN108">
        <f t="shared" si="83"/>
        <v>25.881336601583108</v>
      </c>
      <c r="AO108" s="1">
        <f t="shared" si="84"/>
        <v>26.41985294117622</v>
      </c>
      <c r="AP108" s="1">
        <f t="shared" si="85"/>
        <v>0.61131045724006827</v>
      </c>
      <c r="AQ108" s="1">
        <f t="shared" si="86"/>
        <v>26.492647058823177</v>
      </c>
      <c r="AR108">
        <v>5</v>
      </c>
      <c r="AS108">
        <f t="shared" si="87"/>
        <v>25.811540123717382</v>
      </c>
      <c r="AT108" s="1">
        <f t="shared" si="88"/>
        <v>26.416666666666405</v>
      </c>
      <c r="AU108" s="1">
        <f t="shared" si="89"/>
        <v>0.64679320961562004</v>
      </c>
      <c r="AV108" s="1">
        <f t="shared" si="90"/>
        <v>26.458333333333002</v>
      </c>
      <c r="AW108">
        <v>2.5</v>
      </c>
      <c r="AX108">
        <f t="shared" si="91"/>
        <v>25.749090643521733</v>
      </c>
      <c r="AY108" s="1">
        <f t="shared" si="92"/>
        <v>26.409868421052352</v>
      </c>
      <c r="AZ108" s="1">
        <f t="shared" si="93"/>
        <v>0.67854093542532423</v>
      </c>
      <c r="BA108" s="1">
        <f t="shared" si="94"/>
        <v>26.427631578947057</v>
      </c>
      <c r="BB108">
        <v>0</v>
      </c>
      <c r="BC108">
        <f t="shared" si="95"/>
        <v>25.692886111345643</v>
      </c>
      <c r="BD108" s="1">
        <f t="shared" si="96"/>
        <v>26.3999999999997</v>
      </c>
      <c r="BE108" s="1">
        <f t="shared" si="97"/>
        <v>0.707113888654058</v>
      </c>
      <c r="BF108" s="1">
        <f t="shared" si="98"/>
        <v>26.3999999999997</v>
      </c>
    </row>
    <row r="109" spans="5:58">
      <c r="E109">
        <f t="shared" si="99"/>
        <v>105.69999999999939</v>
      </c>
      <c r="F109">
        <f t="shared" si="100"/>
        <v>50</v>
      </c>
      <c r="G109">
        <f t="shared" si="101"/>
        <v>25</v>
      </c>
      <c r="H109">
        <f t="shared" si="51"/>
        <v>27.024999999999391</v>
      </c>
      <c r="I109">
        <f t="shared" si="52"/>
        <v>22.5</v>
      </c>
      <c r="J109">
        <f t="shared" si="53"/>
        <v>26.652859193685163</v>
      </c>
      <c r="K109" s="1">
        <f t="shared" si="54"/>
        <v>26.317045454545397</v>
      </c>
      <c r="L109" s="1">
        <f t="shared" si="55"/>
        <v>0.26759535176883453</v>
      </c>
      <c r="M109" s="1">
        <f t="shared" si="56"/>
        <v>26.920454545454</v>
      </c>
      <c r="N109">
        <f t="shared" si="57"/>
        <v>20</v>
      </c>
      <c r="O109">
        <f t="shared" si="58"/>
        <v>26.483870927544736</v>
      </c>
      <c r="P109" s="1">
        <f t="shared" si="59"/>
        <v>26.366666666666568</v>
      </c>
      <c r="Q109" s="1">
        <f t="shared" si="60"/>
        <v>0.34946240578809834</v>
      </c>
      <c r="R109" s="1">
        <f t="shared" si="61"/>
        <v>26.833333333332835</v>
      </c>
      <c r="S109">
        <f t="shared" si="62"/>
        <v>17.5</v>
      </c>
      <c r="T109">
        <f t="shared" si="63"/>
        <v>26.340880856195142</v>
      </c>
      <c r="U109" s="1">
        <f t="shared" si="64"/>
        <v>26.40288461538448</v>
      </c>
      <c r="V109" s="1">
        <f t="shared" si="65"/>
        <v>0.41873452841978304</v>
      </c>
      <c r="W109" s="1">
        <f t="shared" si="66"/>
        <v>26.759615384614925</v>
      </c>
      <c r="X109">
        <f t="shared" si="67"/>
        <v>15</v>
      </c>
      <c r="Y109">
        <f t="shared" si="68"/>
        <v>26.218317937895492</v>
      </c>
      <c r="Z109" s="1">
        <f t="shared" si="69"/>
        <v>26.428571428571264</v>
      </c>
      <c r="AA109" s="1">
        <f t="shared" si="70"/>
        <v>0.47811063353265576</v>
      </c>
      <c r="AB109" s="1">
        <f t="shared" si="71"/>
        <v>26.696428571428147</v>
      </c>
      <c r="AC109">
        <f t="shared" si="72"/>
        <v>12.5</v>
      </c>
      <c r="AD109">
        <f t="shared" si="73"/>
        <v>26.112096742035789</v>
      </c>
      <c r="AE109" s="1">
        <f t="shared" si="74"/>
        <v>26.445833333333134</v>
      </c>
      <c r="AF109" s="1">
        <f t="shared" si="75"/>
        <v>0.52956992463047869</v>
      </c>
      <c r="AG109" s="1">
        <f t="shared" si="76"/>
        <v>26.641666666666268</v>
      </c>
      <c r="AH109">
        <f t="shared" si="77"/>
        <v>10</v>
      </c>
      <c r="AI109">
        <f t="shared" si="78"/>
        <v>26.01915319565855</v>
      </c>
      <c r="AJ109" s="1">
        <f t="shared" si="79"/>
        <v>26.456249999999773</v>
      </c>
      <c r="AK109" s="1">
        <f t="shared" si="80"/>
        <v>0.57459680434107374</v>
      </c>
      <c r="AL109" s="1">
        <f t="shared" si="81"/>
        <v>26.593749999999623</v>
      </c>
      <c r="AM109">
        <f t="shared" si="82"/>
        <v>7.5</v>
      </c>
      <c r="AN109">
        <f t="shared" si="83"/>
        <v>25.937144184149226</v>
      </c>
      <c r="AO109" s="1">
        <f t="shared" si="84"/>
        <v>26.461029411764461</v>
      </c>
      <c r="AP109" s="1">
        <f t="shared" si="85"/>
        <v>0.61432640408571648</v>
      </c>
      <c r="AQ109" s="1">
        <f t="shared" si="86"/>
        <v>26.551470588234942</v>
      </c>
      <c r="AR109">
        <v>5</v>
      </c>
      <c r="AS109">
        <f t="shared" si="87"/>
        <v>25.864247285029826</v>
      </c>
      <c r="AT109" s="1">
        <f t="shared" si="88"/>
        <v>26.461111111110849</v>
      </c>
      <c r="AU109" s="1">
        <f t="shared" si="89"/>
        <v>0.64964160385873215</v>
      </c>
      <c r="AV109" s="1">
        <f t="shared" si="90"/>
        <v>26.513888888888559</v>
      </c>
      <c r="AW109">
        <v>2.5</v>
      </c>
      <c r="AX109">
        <f t="shared" si="91"/>
        <v>25.799023743712468</v>
      </c>
      <c r="AY109" s="1">
        <f t="shared" si="92"/>
        <v>26.457236842104983</v>
      </c>
      <c r="AZ109" s="1">
        <f t="shared" si="93"/>
        <v>0.68123941418195688</v>
      </c>
      <c r="BA109" s="1">
        <f t="shared" si="94"/>
        <v>26.480263157894424</v>
      </c>
      <c r="BB109">
        <v>0</v>
      </c>
      <c r="BC109">
        <f t="shared" si="95"/>
        <v>25.740322556526841</v>
      </c>
      <c r="BD109" s="1">
        <f t="shared" si="96"/>
        <v>26.449999999999701</v>
      </c>
      <c r="BE109" s="1">
        <f t="shared" si="97"/>
        <v>0.70967744347285899</v>
      </c>
      <c r="BF109" s="1">
        <f t="shared" si="98"/>
        <v>26.449999999999701</v>
      </c>
    </row>
    <row r="110" spans="5:58">
      <c r="E110">
        <f t="shared" si="99"/>
        <v>105.79999999999939</v>
      </c>
      <c r="F110">
        <f t="shared" si="100"/>
        <v>50</v>
      </c>
      <c r="G110">
        <f t="shared" si="101"/>
        <v>25</v>
      </c>
      <c r="H110">
        <f t="shared" si="51"/>
        <v>27.124999999999385</v>
      </c>
      <c r="I110">
        <f t="shared" si="52"/>
        <v>22.5</v>
      </c>
      <c r="J110">
        <f t="shared" si="53"/>
        <v>26.739107275832783</v>
      </c>
      <c r="K110" s="1">
        <f t="shared" si="54"/>
        <v>26.326136363636305</v>
      </c>
      <c r="L110" s="1">
        <f t="shared" si="55"/>
        <v>0.27225636053029084</v>
      </c>
      <c r="M110" s="1">
        <f t="shared" si="56"/>
        <v>27.011363636363075</v>
      </c>
      <c r="N110">
        <f t="shared" si="57"/>
        <v>20</v>
      </c>
      <c r="O110">
        <f t="shared" si="58"/>
        <v>26.562931669513386</v>
      </c>
      <c r="P110" s="1">
        <f t="shared" si="59"/>
        <v>26.383333333333233</v>
      </c>
      <c r="Q110" s="1">
        <f t="shared" si="60"/>
        <v>0.35373499715276668</v>
      </c>
      <c r="R110" s="1">
        <f t="shared" si="61"/>
        <v>26.916666666666153</v>
      </c>
      <c r="S110">
        <f t="shared" si="62"/>
        <v>17.5</v>
      </c>
      <c r="T110">
        <f t="shared" si="63"/>
        <v>26.413860002627743</v>
      </c>
      <c r="U110" s="1">
        <f t="shared" si="64"/>
        <v>26.425961538461397</v>
      </c>
      <c r="V110" s="1">
        <f t="shared" si="65"/>
        <v>0.42267845891024614</v>
      </c>
      <c r="W110" s="1">
        <f t="shared" si="66"/>
        <v>26.836538461537991</v>
      </c>
      <c r="X110">
        <f t="shared" si="67"/>
        <v>15</v>
      </c>
      <c r="Y110">
        <f t="shared" si="68"/>
        <v>26.286084288154335</v>
      </c>
      <c r="Z110" s="1">
        <f t="shared" si="69"/>
        <v>26.457142857142685</v>
      </c>
      <c r="AA110" s="1">
        <f t="shared" si="70"/>
        <v>0.48177285470237147</v>
      </c>
      <c r="AB110" s="1">
        <f t="shared" si="71"/>
        <v>26.767857142856705</v>
      </c>
      <c r="AC110">
        <f t="shared" si="72"/>
        <v>12.5</v>
      </c>
      <c r="AD110">
        <f t="shared" si="73"/>
        <v>26.175345335610711</v>
      </c>
      <c r="AE110" s="1">
        <f t="shared" si="74"/>
        <v>26.479166666666465</v>
      </c>
      <c r="AF110" s="1">
        <f t="shared" si="75"/>
        <v>0.53298799772221328</v>
      </c>
      <c r="AG110" s="1">
        <f t="shared" si="76"/>
        <v>26.708333333332924</v>
      </c>
      <c r="AH110">
        <f t="shared" si="77"/>
        <v>10</v>
      </c>
      <c r="AI110">
        <f t="shared" si="78"/>
        <v>26.078448752135039</v>
      </c>
      <c r="AJ110" s="1">
        <f t="shared" si="79"/>
        <v>26.493749999999771</v>
      </c>
      <c r="AK110" s="1">
        <f t="shared" si="80"/>
        <v>0.57780124786457498</v>
      </c>
      <c r="AL110" s="1">
        <f t="shared" si="81"/>
        <v>26.656249999999613</v>
      </c>
      <c r="AM110">
        <f t="shared" si="82"/>
        <v>7.5</v>
      </c>
      <c r="AN110">
        <f t="shared" si="83"/>
        <v>25.992951766715333</v>
      </c>
      <c r="AO110" s="1">
        <f t="shared" si="84"/>
        <v>26.502205882352687</v>
      </c>
      <c r="AP110" s="1">
        <f t="shared" si="85"/>
        <v>0.61734235093136469</v>
      </c>
      <c r="AQ110" s="1">
        <f t="shared" si="86"/>
        <v>26.610294117646696</v>
      </c>
      <c r="AR110">
        <v>5</v>
      </c>
      <c r="AS110">
        <f t="shared" si="87"/>
        <v>25.91695444634226</v>
      </c>
      <c r="AT110" s="1">
        <f t="shared" si="88"/>
        <v>26.505555555555283</v>
      </c>
      <c r="AU110" s="1">
        <f t="shared" si="89"/>
        <v>0.65248999810184438</v>
      </c>
      <c r="AV110" s="1">
        <f t="shared" si="90"/>
        <v>26.569444444444105</v>
      </c>
      <c r="AW110">
        <v>2.5</v>
      </c>
      <c r="AX110">
        <f t="shared" si="91"/>
        <v>25.848956843903192</v>
      </c>
      <c r="AY110" s="1">
        <f t="shared" si="92"/>
        <v>26.504605263157604</v>
      </c>
      <c r="AZ110" s="1">
        <f t="shared" si="93"/>
        <v>0.68393789293858953</v>
      </c>
      <c r="BA110" s="1">
        <f t="shared" si="94"/>
        <v>26.532894736841783</v>
      </c>
      <c r="BB110">
        <v>0</v>
      </c>
      <c r="BC110">
        <f t="shared" si="95"/>
        <v>25.787759001708032</v>
      </c>
      <c r="BD110" s="1">
        <f t="shared" si="96"/>
        <v>26.499999999999691</v>
      </c>
      <c r="BE110" s="1">
        <f t="shared" si="97"/>
        <v>0.71224099829165999</v>
      </c>
      <c r="BF110" s="1">
        <f t="shared" si="98"/>
        <v>26.499999999999691</v>
      </c>
    </row>
    <row r="111" spans="5:58">
      <c r="E111">
        <f t="shared" si="99"/>
        <v>105.89999999999938</v>
      </c>
      <c r="F111">
        <f t="shared" si="100"/>
        <v>50</v>
      </c>
      <c r="G111">
        <f t="shared" si="101"/>
        <v>25</v>
      </c>
      <c r="H111">
        <f t="shared" si="51"/>
        <v>27.22499999999938</v>
      </c>
      <c r="I111">
        <f t="shared" si="52"/>
        <v>22.5</v>
      </c>
      <c r="J111">
        <f t="shared" si="53"/>
        <v>26.825355357980413</v>
      </c>
      <c r="K111" s="1">
        <f t="shared" si="54"/>
        <v>26.335227272727217</v>
      </c>
      <c r="L111" s="1">
        <f t="shared" si="55"/>
        <v>0.27691736929174721</v>
      </c>
      <c r="M111" s="1">
        <f t="shared" si="56"/>
        <v>27.102272727272162</v>
      </c>
      <c r="N111">
        <f t="shared" si="57"/>
        <v>20</v>
      </c>
      <c r="O111">
        <f t="shared" si="58"/>
        <v>26.64199241148205</v>
      </c>
      <c r="P111" s="1">
        <f t="shared" si="59"/>
        <v>26.399999999999899</v>
      </c>
      <c r="Q111" s="1">
        <f t="shared" si="60"/>
        <v>0.35800758851743497</v>
      </c>
      <c r="R111" s="1">
        <f t="shared" si="61"/>
        <v>26.999999999999485</v>
      </c>
      <c r="S111">
        <f t="shared" si="62"/>
        <v>17.5</v>
      </c>
      <c r="T111">
        <f t="shared" si="63"/>
        <v>26.486839149060355</v>
      </c>
      <c r="U111" s="1">
        <f t="shared" si="64"/>
        <v>26.449038461538319</v>
      </c>
      <c r="V111" s="1">
        <f t="shared" si="65"/>
        <v>0.42662238940070918</v>
      </c>
      <c r="W111" s="1">
        <f t="shared" si="66"/>
        <v>26.913461538461064</v>
      </c>
      <c r="X111">
        <f t="shared" si="67"/>
        <v>15</v>
      </c>
      <c r="Y111">
        <f t="shared" si="68"/>
        <v>26.353850638413189</v>
      </c>
      <c r="Z111" s="1">
        <f t="shared" si="69"/>
        <v>26.485714285714113</v>
      </c>
      <c r="AA111" s="1">
        <f t="shared" si="70"/>
        <v>0.48543507587208717</v>
      </c>
      <c r="AB111" s="1">
        <f t="shared" si="71"/>
        <v>26.839285714285275</v>
      </c>
      <c r="AC111">
        <f t="shared" si="72"/>
        <v>12.5</v>
      </c>
      <c r="AD111">
        <f t="shared" si="73"/>
        <v>26.23859392918564</v>
      </c>
      <c r="AE111" s="1">
        <f t="shared" si="74"/>
        <v>26.512499999999793</v>
      </c>
      <c r="AF111" s="1">
        <f t="shared" si="75"/>
        <v>0.53640607081394798</v>
      </c>
      <c r="AG111" s="1">
        <f t="shared" si="76"/>
        <v>26.774999999999586</v>
      </c>
      <c r="AH111">
        <f t="shared" si="77"/>
        <v>10</v>
      </c>
      <c r="AI111">
        <f t="shared" si="78"/>
        <v>26.137744308611534</v>
      </c>
      <c r="AJ111" s="1">
        <f t="shared" si="79"/>
        <v>26.531249999999766</v>
      </c>
      <c r="AK111" s="1">
        <f t="shared" si="80"/>
        <v>0.58100569138807623</v>
      </c>
      <c r="AL111" s="1">
        <f t="shared" si="81"/>
        <v>26.718749999999609</v>
      </c>
      <c r="AM111">
        <f t="shared" si="82"/>
        <v>7.5</v>
      </c>
      <c r="AN111">
        <f t="shared" si="83"/>
        <v>26.048759349281447</v>
      </c>
      <c r="AO111" s="1">
        <f t="shared" si="84"/>
        <v>26.54338235294092</v>
      </c>
      <c r="AP111" s="1">
        <f t="shared" si="85"/>
        <v>0.6203582977770129</v>
      </c>
      <c r="AQ111" s="1">
        <f t="shared" si="86"/>
        <v>26.66911764705846</v>
      </c>
      <c r="AR111">
        <v>5</v>
      </c>
      <c r="AS111">
        <f t="shared" si="87"/>
        <v>25.9696616076547</v>
      </c>
      <c r="AT111" s="1">
        <f t="shared" si="88"/>
        <v>26.549999999999727</v>
      </c>
      <c r="AU111" s="1">
        <f t="shared" si="89"/>
        <v>0.65533839234495661</v>
      </c>
      <c r="AV111" s="1">
        <f t="shared" si="90"/>
        <v>26.624999999999655</v>
      </c>
      <c r="AW111">
        <v>2.5</v>
      </c>
      <c r="AX111">
        <f t="shared" si="91"/>
        <v>25.898889944093927</v>
      </c>
      <c r="AY111" s="1">
        <f t="shared" si="92"/>
        <v>26.551973684210235</v>
      </c>
      <c r="AZ111" s="1">
        <f t="shared" si="93"/>
        <v>0.68663637169522207</v>
      </c>
      <c r="BA111" s="1">
        <f t="shared" si="94"/>
        <v>26.585526315789149</v>
      </c>
      <c r="BB111">
        <v>0</v>
      </c>
      <c r="BC111">
        <f t="shared" si="95"/>
        <v>25.83519544688923</v>
      </c>
      <c r="BD111" s="1">
        <f t="shared" si="96"/>
        <v>26.549999999999692</v>
      </c>
      <c r="BE111" s="1">
        <f t="shared" si="97"/>
        <v>0.71480455311046098</v>
      </c>
      <c r="BF111" s="1">
        <f t="shared" si="98"/>
        <v>26.549999999999692</v>
      </c>
    </row>
    <row r="112" spans="5:58">
      <c r="E112">
        <f t="shared" si="99"/>
        <v>105.99999999999937</v>
      </c>
      <c r="F112">
        <f t="shared" si="100"/>
        <v>50</v>
      </c>
      <c r="G112">
        <f t="shared" si="101"/>
        <v>25</v>
      </c>
      <c r="H112">
        <f t="shared" si="51"/>
        <v>27.324999999999374</v>
      </c>
      <c r="I112">
        <f t="shared" si="52"/>
        <v>22.5</v>
      </c>
      <c r="J112">
        <f t="shared" si="53"/>
        <v>26.911603440128047</v>
      </c>
      <c r="K112" s="1">
        <f t="shared" si="54"/>
        <v>26.344318181818124</v>
      </c>
      <c r="L112" s="1">
        <f t="shared" si="55"/>
        <v>0.28157837805320357</v>
      </c>
      <c r="M112" s="1">
        <f t="shared" si="56"/>
        <v>27.193181818181252</v>
      </c>
      <c r="N112">
        <f t="shared" si="57"/>
        <v>20</v>
      </c>
      <c r="O112">
        <f t="shared" si="58"/>
        <v>26.721053153450711</v>
      </c>
      <c r="P112" s="1">
        <f t="shared" si="59"/>
        <v>26.416666666666561</v>
      </c>
      <c r="Q112" s="1">
        <f t="shared" si="60"/>
        <v>0.36228017988210331</v>
      </c>
      <c r="R112" s="1">
        <f t="shared" si="61"/>
        <v>27.083333333332813</v>
      </c>
      <c r="S112">
        <f t="shared" si="62"/>
        <v>17.5</v>
      </c>
      <c r="T112">
        <f t="shared" si="63"/>
        <v>26.559818295492967</v>
      </c>
      <c r="U112" s="1">
        <f t="shared" si="64"/>
        <v>26.47211538461524</v>
      </c>
      <c r="V112" s="1">
        <f t="shared" si="65"/>
        <v>0.43056631989117228</v>
      </c>
      <c r="W112" s="1">
        <f t="shared" si="66"/>
        <v>26.990384615384141</v>
      </c>
      <c r="X112">
        <f t="shared" si="67"/>
        <v>15</v>
      </c>
      <c r="Y112">
        <f t="shared" si="68"/>
        <v>26.421616988672042</v>
      </c>
      <c r="Z112" s="1">
        <f t="shared" si="69"/>
        <v>26.514285714285538</v>
      </c>
      <c r="AA112" s="1">
        <f t="shared" si="70"/>
        <v>0.48909729704180288</v>
      </c>
      <c r="AB112" s="1">
        <f t="shared" si="71"/>
        <v>26.910714285713844</v>
      </c>
      <c r="AC112">
        <f t="shared" si="72"/>
        <v>12.5</v>
      </c>
      <c r="AD112">
        <f t="shared" si="73"/>
        <v>26.30184252276057</v>
      </c>
      <c r="AE112" s="1">
        <f t="shared" si="74"/>
        <v>26.545833333333125</v>
      </c>
      <c r="AF112" s="1">
        <f t="shared" si="75"/>
        <v>0.53982414390568267</v>
      </c>
      <c r="AG112" s="1">
        <f t="shared" si="76"/>
        <v>26.841666666666253</v>
      </c>
      <c r="AH112">
        <f t="shared" si="77"/>
        <v>10</v>
      </c>
      <c r="AI112">
        <f t="shared" si="78"/>
        <v>26.197039865088033</v>
      </c>
      <c r="AJ112" s="1">
        <f t="shared" si="79"/>
        <v>26.568749999999763</v>
      </c>
      <c r="AK112" s="1">
        <f t="shared" si="80"/>
        <v>0.58421013491157747</v>
      </c>
      <c r="AL112" s="1">
        <f t="shared" si="81"/>
        <v>26.781249999999609</v>
      </c>
      <c r="AM112">
        <f t="shared" si="82"/>
        <v>7.5</v>
      </c>
      <c r="AN112">
        <f t="shared" si="83"/>
        <v>26.104566931847561</v>
      </c>
      <c r="AO112" s="1">
        <f t="shared" si="84"/>
        <v>26.584558823529154</v>
      </c>
      <c r="AP112" s="1">
        <f t="shared" si="85"/>
        <v>0.62337424462266111</v>
      </c>
      <c r="AQ112" s="1">
        <f t="shared" si="86"/>
        <v>26.727941176470221</v>
      </c>
      <c r="AR112">
        <v>5</v>
      </c>
      <c r="AS112">
        <f t="shared" si="87"/>
        <v>26.022368768967144</v>
      </c>
      <c r="AT112" s="1">
        <f t="shared" si="88"/>
        <v>26.594444444444175</v>
      </c>
      <c r="AU112" s="1">
        <f t="shared" si="89"/>
        <v>0.65818678658806884</v>
      </c>
      <c r="AV112" s="1">
        <f t="shared" si="90"/>
        <v>26.680555555555213</v>
      </c>
      <c r="AW112">
        <v>2.5</v>
      </c>
      <c r="AX112">
        <f t="shared" si="91"/>
        <v>25.948823044284662</v>
      </c>
      <c r="AY112" s="1">
        <f t="shared" si="92"/>
        <v>26.599342105262863</v>
      </c>
      <c r="AZ112" s="1">
        <f t="shared" si="93"/>
        <v>0.68933485045185472</v>
      </c>
      <c r="BA112" s="1">
        <f t="shared" si="94"/>
        <v>26.638157894736516</v>
      </c>
      <c r="BB112">
        <v>0</v>
      </c>
      <c r="BC112">
        <f t="shared" si="95"/>
        <v>25.882631892070428</v>
      </c>
      <c r="BD112" s="1">
        <f t="shared" si="96"/>
        <v>26.599999999999689</v>
      </c>
      <c r="BE112" s="1">
        <f t="shared" si="97"/>
        <v>0.71736810792926198</v>
      </c>
      <c r="BF112" s="1">
        <f t="shared" si="98"/>
        <v>26.599999999999689</v>
      </c>
    </row>
    <row r="113" spans="5:58">
      <c r="E113">
        <f t="shared" si="99"/>
        <v>106.09999999999937</v>
      </c>
      <c r="F113">
        <f t="shared" si="100"/>
        <v>50</v>
      </c>
      <c r="G113">
        <f t="shared" si="101"/>
        <v>25</v>
      </c>
      <c r="H113">
        <f t="shared" si="51"/>
        <v>27.424999999999368</v>
      </c>
      <c r="I113">
        <f t="shared" si="52"/>
        <v>22.5</v>
      </c>
      <c r="J113">
        <f t="shared" si="53"/>
        <v>26.997851522275681</v>
      </c>
      <c r="K113" s="1">
        <f t="shared" si="54"/>
        <v>26.353409090909036</v>
      </c>
      <c r="L113" s="1">
        <f t="shared" si="55"/>
        <v>0.28623938681466071</v>
      </c>
      <c r="M113" s="1">
        <f t="shared" si="56"/>
        <v>27.284090909090342</v>
      </c>
      <c r="N113">
        <f t="shared" si="57"/>
        <v>20</v>
      </c>
      <c r="O113">
        <f t="shared" si="58"/>
        <v>26.800113895419376</v>
      </c>
      <c r="P113" s="1">
        <f t="shared" si="59"/>
        <v>26.433333333333231</v>
      </c>
      <c r="Q113" s="1">
        <f t="shared" si="60"/>
        <v>0.36655277124677238</v>
      </c>
      <c r="R113" s="1">
        <f t="shared" si="61"/>
        <v>27.166666666666149</v>
      </c>
      <c r="S113">
        <f t="shared" si="62"/>
        <v>17.5</v>
      </c>
      <c r="T113">
        <f t="shared" si="63"/>
        <v>26.632797441925579</v>
      </c>
      <c r="U113" s="1">
        <f t="shared" si="64"/>
        <v>26.495192307692164</v>
      </c>
      <c r="V113" s="1">
        <f t="shared" si="65"/>
        <v>0.43451025038163599</v>
      </c>
      <c r="W113" s="1">
        <f t="shared" si="66"/>
        <v>27.067307692307214</v>
      </c>
      <c r="X113">
        <f t="shared" si="67"/>
        <v>15</v>
      </c>
      <c r="Y113">
        <f t="shared" si="68"/>
        <v>26.489383338930896</v>
      </c>
      <c r="Z113" s="1">
        <f t="shared" si="69"/>
        <v>26.54285714285697</v>
      </c>
      <c r="AA113" s="1">
        <f t="shared" si="70"/>
        <v>0.4927595182115192</v>
      </c>
      <c r="AB113" s="1">
        <f t="shared" si="71"/>
        <v>26.982142857142414</v>
      </c>
      <c r="AC113">
        <f t="shared" si="72"/>
        <v>12.5</v>
      </c>
      <c r="AD113">
        <f t="shared" si="73"/>
        <v>26.365091116335503</v>
      </c>
      <c r="AE113" s="1">
        <f t="shared" si="74"/>
        <v>26.579166666666463</v>
      </c>
      <c r="AF113" s="1">
        <f t="shared" si="75"/>
        <v>0.54324221699741793</v>
      </c>
      <c r="AG113" s="1">
        <f t="shared" si="76"/>
        <v>26.908333333332919</v>
      </c>
      <c r="AH113">
        <f t="shared" si="77"/>
        <v>10</v>
      </c>
      <c r="AI113">
        <f t="shared" si="78"/>
        <v>26.256335421564529</v>
      </c>
      <c r="AJ113" s="1">
        <f t="shared" si="79"/>
        <v>26.606249999999761</v>
      </c>
      <c r="AK113" s="1">
        <f t="shared" si="80"/>
        <v>0.58741457843507927</v>
      </c>
      <c r="AL113" s="1">
        <f t="shared" si="81"/>
        <v>26.843749999999609</v>
      </c>
      <c r="AM113">
        <f t="shared" si="82"/>
        <v>7.5</v>
      </c>
      <c r="AN113">
        <f t="shared" si="83"/>
        <v>26.160374514413675</v>
      </c>
      <c r="AO113" s="1">
        <f t="shared" si="84"/>
        <v>26.625735294117387</v>
      </c>
      <c r="AP113" s="1">
        <f t="shared" si="85"/>
        <v>0.62639019146830988</v>
      </c>
      <c r="AQ113" s="1">
        <f t="shared" si="86"/>
        <v>26.786764705881986</v>
      </c>
      <c r="AR113">
        <v>5</v>
      </c>
      <c r="AS113">
        <f t="shared" si="87"/>
        <v>26.075075930279585</v>
      </c>
      <c r="AT113" s="1">
        <f t="shared" si="88"/>
        <v>26.638888888888616</v>
      </c>
      <c r="AU113" s="1">
        <f t="shared" si="89"/>
        <v>0.66103518083118151</v>
      </c>
      <c r="AV113" s="1">
        <f t="shared" si="90"/>
        <v>26.736111111110766</v>
      </c>
      <c r="AW113">
        <v>2.5</v>
      </c>
      <c r="AX113">
        <f t="shared" si="91"/>
        <v>25.998756144475397</v>
      </c>
      <c r="AY113" s="1">
        <f t="shared" si="92"/>
        <v>26.646710526315495</v>
      </c>
      <c r="AZ113" s="1">
        <f t="shared" si="93"/>
        <v>0.69203332920848781</v>
      </c>
      <c r="BA113" s="1">
        <f t="shared" si="94"/>
        <v>26.690789473683886</v>
      </c>
      <c r="BB113">
        <v>0</v>
      </c>
      <c r="BC113">
        <f t="shared" si="95"/>
        <v>25.930068337251626</v>
      </c>
      <c r="BD113" s="1">
        <f t="shared" si="96"/>
        <v>26.649999999999689</v>
      </c>
      <c r="BE113" s="1">
        <f t="shared" si="97"/>
        <v>0.71993166274806342</v>
      </c>
      <c r="BF113" s="1">
        <f>BC113+BE113</f>
        <v>26.649999999999689</v>
      </c>
    </row>
    <row r="114" spans="5:58">
      <c r="E114">
        <f t="shared" si="99"/>
        <v>106.19999999999936</v>
      </c>
      <c r="F114">
        <f t="shared" si="100"/>
        <v>50</v>
      </c>
      <c r="G114">
        <f t="shared" si="101"/>
        <v>25</v>
      </c>
      <c r="H114">
        <f t="shared" si="51"/>
        <v>27.524999999999363</v>
      </c>
      <c r="I114">
        <f t="shared" si="52"/>
        <v>22.5</v>
      </c>
      <c r="J114">
        <f t="shared" si="53"/>
        <v>27.084099604423301</v>
      </c>
      <c r="K114" s="1">
        <f t="shared" si="54"/>
        <v>26.362499999999944</v>
      </c>
      <c r="L114" s="1">
        <f t="shared" si="55"/>
        <v>0.29090039557611708</v>
      </c>
      <c r="M114" s="1">
        <f t="shared" si="56"/>
        <v>27.374999999999417</v>
      </c>
      <c r="N114">
        <f t="shared" si="57"/>
        <v>20</v>
      </c>
      <c r="O114">
        <f t="shared" si="58"/>
        <v>26.879174637388026</v>
      </c>
      <c r="P114" s="1">
        <f t="shared" si="59"/>
        <v>26.449999999999893</v>
      </c>
      <c r="Q114" s="1">
        <f t="shared" si="60"/>
        <v>0.37082536261144072</v>
      </c>
      <c r="R114" s="1">
        <f t="shared" si="61"/>
        <v>27.249999999999467</v>
      </c>
      <c r="S114">
        <f t="shared" si="62"/>
        <v>17.5</v>
      </c>
      <c r="T114">
        <f t="shared" si="63"/>
        <v>26.70577658835818</v>
      </c>
      <c r="U114" s="1">
        <f t="shared" si="64"/>
        <v>26.518269230769082</v>
      </c>
      <c r="V114" s="1">
        <f t="shared" si="65"/>
        <v>0.43845418087209909</v>
      </c>
      <c r="W114" s="1">
        <f t="shared" si="66"/>
        <v>27.14423076923028</v>
      </c>
      <c r="X114">
        <f t="shared" si="67"/>
        <v>15</v>
      </c>
      <c r="Y114">
        <f t="shared" si="68"/>
        <v>26.557149689189743</v>
      </c>
      <c r="Z114" s="1">
        <f t="shared" si="69"/>
        <v>26.571428571428395</v>
      </c>
      <c r="AA114" s="1">
        <f t="shared" si="70"/>
        <v>0.49642173938123491</v>
      </c>
      <c r="AB114" s="1">
        <f t="shared" si="71"/>
        <v>27.053571428570976</v>
      </c>
      <c r="AC114">
        <f t="shared" si="72"/>
        <v>12.5</v>
      </c>
      <c r="AD114">
        <f t="shared" si="73"/>
        <v>26.428339709910421</v>
      </c>
      <c r="AE114" s="1">
        <f t="shared" si="74"/>
        <v>26.612499999999784</v>
      </c>
      <c r="AF114" s="1">
        <f t="shared" si="75"/>
        <v>0.54666029008915251</v>
      </c>
      <c r="AG114" s="1">
        <f t="shared" si="76"/>
        <v>26.974999999999575</v>
      </c>
      <c r="AH114">
        <f t="shared" si="77"/>
        <v>10</v>
      </c>
      <c r="AI114">
        <f t="shared" si="78"/>
        <v>26.315630978041018</v>
      </c>
      <c r="AJ114" s="1">
        <f t="shared" si="79"/>
        <v>26.643749999999759</v>
      </c>
      <c r="AK114" s="1">
        <f t="shared" si="80"/>
        <v>0.59061902195858051</v>
      </c>
      <c r="AL114" s="1">
        <f t="shared" si="81"/>
        <v>26.906249999999599</v>
      </c>
      <c r="AM114">
        <f t="shared" si="82"/>
        <v>7.5</v>
      </c>
      <c r="AN114">
        <f t="shared" si="83"/>
        <v>26.216182096979782</v>
      </c>
      <c r="AO114" s="1">
        <f t="shared" si="84"/>
        <v>26.666911764705617</v>
      </c>
      <c r="AP114" s="1">
        <f t="shared" si="85"/>
        <v>0.6294061383139582</v>
      </c>
      <c r="AQ114" s="1">
        <f t="shared" si="86"/>
        <v>26.845588235293739</v>
      </c>
      <c r="AR114">
        <v>5</v>
      </c>
      <c r="AS114">
        <f t="shared" si="87"/>
        <v>26.127783091592018</v>
      </c>
      <c r="AT114" s="1">
        <f t="shared" si="88"/>
        <v>26.683333333333049</v>
      </c>
      <c r="AU114" s="1">
        <f t="shared" si="89"/>
        <v>0.66388357507429374</v>
      </c>
      <c r="AV114" s="1">
        <f t="shared" si="90"/>
        <v>26.791666666666313</v>
      </c>
      <c r="AW114">
        <v>2.5</v>
      </c>
      <c r="AX114">
        <f t="shared" si="91"/>
        <v>26.048689244666125</v>
      </c>
      <c r="AY114" s="1">
        <f t="shared" si="92"/>
        <v>26.694078947368123</v>
      </c>
      <c r="AZ114" s="1">
        <f t="shared" si="93"/>
        <v>0.69473180796512046</v>
      </c>
      <c r="BA114" s="1">
        <f t="shared" si="94"/>
        <v>26.743421052631245</v>
      </c>
      <c r="BB114">
        <v>0</v>
      </c>
      <c r="BC114">
        <f t="shared" si="95"/>
        <v>25.977504782432817</v>
      </c>
      <c r="BD114" s="1">
        <f t="shared" si="96"/>
        <v>26.699999999999683</v>
      </c>
      <c r="BE114" s="1">
        <f t="shared" si="97"/>
        <v>0.72249521756686441</v>
      </c>
      <c r="BF114" s="1">
        <f t="shared" si="98"/>
        <v>26.699999999999683</v>
      </c>
    </row>
    <row r="115" spans="5:58">
      <c r="E115">
        <f t="shared" si="99"/>
        <v>106.29999999999936</v>
      </c>
      <c r="F115">
        <f t="shared" si="100"/>
        <v>50</v>
      </c>
      <c r="G115">
        <f t="shared" si="101"/>
        <v>25</v>
      </c>
      <c r="H115">
        <f t="shared" si="51"/>
        <v>27.624999999999357</v>
      </c>
      <c r="I115">
        <f t="shared" si="52"/>
        <v>22.5</v>
      </c>
      <c r="J115">
        <f t="shared" si="53"/>
        <v>27.170347686570931</v>
      </c>
      <c r="K115" s="1">
        <f t="shared" si="54"/>
        <v>26.371590909090852</v>
      </c>
      <c r="L115" s="1">
        <f t="shared" si="55"/>
        <v>0.29556140433757344</v>
      </c>
      <c r="M115" s="1">
        <f t="shared" si="56"/>
        <v>27.465909090908504</v>
      </c>
      <c r="N115">
        <f t="shared" si="57"/>
        <v>20</v>
      </c>
      <c r="O115">
        <f t="shared" si="58"/>
        <v>26.95823537935669</v>
      </c>
      <c r="P115" s="1">
        <f t="shared" si="59"/>
        <v>26.466666666666562</v>
      </c>
      <c r="Q115" s="1">
        <f t="shared" si="60"/>
        <v>0.37509795397610901</v>
      </c>
      <c r="R115" s="1">
        <f t="shared" si="61"/>
        <v>27.333333333332799</v>
      </c>
      <c r="S115">
        <f t="shared" si="62"/>
        <v>17.5</v>
      </c>
      <c r="T115">
        <f t="shared" si="63"/>
        <v>26.778755734790792</v>
      </c>
      <c r="U115" s="1">
        <f t="shared" si="64"/>
        <v>26.541346153846007</v>
      </c>
      <c r="V115" s="1">
        <f t="shared" si="65"/>
        <v>0.44239811136256213</v>
      </c>
      <c r="W115" s="1">
        <f t="shared" si="66"/>
        <v>27.221153846153353</v>
      </c>
      <c r="X115">
        <f t="shared" si="67"/>
        <v>15</v>
      </c>
      <c r="Y115">
        <f t="shared" si="68"/>
        <v>26.624916039448596</v>
      </c>
      <c r="Z115" s="1">
        <f t="shared" si="69"/>
        <v>26.59999999999982</v>
      </c>
      <c r="AA115" s="1">
        <f t="shared" si="70"/>
        <v>0.50008396055095061</v>
      </c>
      <c r="AB115" s="1">
        <f t="shared" si="71"/>
        <v>27.124999999999545</v>
      </c>
      <c r="AC115">
        <f t="shared" si="72"/>
        <v>12.5</v>
      </c>
      <c r="AD115">
        <f t="shared" si="73"/>
        <v>26.491588303485354</v>
      </c>
      <c r="AE115" s="1">
        <f t="shared" si="74"/>
        <v>26.645833333333123</v>
      </c>
      <c r="AF115" s="1">
        <f t="shared" si="75"/>
        <v>0.55007836318088721</v>
      </c>
      <c r="AG115" s="1">
        <f t="shared" si="76"/>
        <v>27.041666666666242</v>
      </c>
      <c r="AH115">
        <f t="shared" si="77"/>
        <v>10</v>
      </c>
      <c r="AI115">
        <f t="shared" si="78"/>
        <v>26.374926534517517</v>
      </c>
      <c r="AJ115" s="1">
        <f t="shared" si="79"/>
        <v>26.681249999999757</v>
      </c>
      <c r="AK115" s="1">
        <f t="shared" si="80"/>
        <v>0.59382346548208176</v>
      </c>
      <c r="AL115" s="1">
        <f t="shared" si="81"/>
        <v>26.968749999999599</v>
      </c>
      <c r="AM115">
        <f t="shared" si="82"/>
        <v>7.5</v>
      </c>
      <c r="AN115">
        <f t="shared" si="83"/>
        <v>26.2719896795459</v>
      </c>
      <c r="AO115" s="1">
        <f t="shared" si="84"/>
        <v>26.708088235293854</v>
      </c>
      <c r="AP115" s="1">
        <f t="shared" si="85"/>
        <v>0.63242208515960641</v>
      </c>
      <c r="AQ115" s="1">
        <f t="shared" si="86"/>
        <v>26.904411764705507</v>
      </c>
      <c r="AR115">
        <v>5</v>
      </c>
      <c r="AS115">
        <f t="shared" si="87"/>
        <v>26.180490252904463</v>
      </c>
      <c r="AT115" s="1">
        <f t="shared" si="88"/>
        <v>26.727777777777494</v>
      </c>
      <c r="AU115" s="1">
        <f t="shared" si="89"/>
        <v>0.66673196931740597</v>
      </c>
      <c r="AV115" s="1">
        <f t="shared" si="90"/>
        <v>26.84722222222187</v>
      </c>
      <c r="AW115">
        <v>2.5</v>
      </c>
      <c r="AX115">
        <f t="shared" si="91"/>
        <v>26.09862234485686</v>
      </c>
      <c r="AY115" s="1">
        <f t="shared" si="92"/>
        <v>26.741447368420751</v>
      </c>
      <c r="AZ115" s="1">
        <f t="shared" si="93"/>
        <v>0.69743028672175311</v>
      </c>
      <c r="BA115" s="1">
        <f t="shared" si="94"/>
        <v>26.796052631578615</v>
      </c>
      <c r="BB115">
        <v>0</v>
      </c>
      <c r="BC115">
        <f t="shared" si="95"/>
        <v>26.024941227614015</v>
      </c>
      <c r="BD115" s="1">
        <f t="shared" si="96"/>
        <v>26.74999999999968</v>
      </c>
      <c r="BE115" s="1">
        <f t="shared" si="97"/>
        <v>0.72505877238566541</v>
      </c>
      <c r="BF115" s="1">
        <f t="shared" si="98"/>
        <v>26.74999999999968</v>
      </c>
    </row>
    <row r="116" spans="5:58">
      <c r="E116">
        <f t="shared" si="99"/>
        <v>106.39999999999935</v>
      </c>
      <c r="F116">
        <f t="shared" si="100"/>
        <v>50</v>
      </c>
      <c r="G116">
        <f t="shared" si="101"/>
        <v>25</v>
      </c>
      <c r="H116">
        <f t="shared" si="51"/>
        <v>27.724999999999351</v>
      </c>
      <c r="I116">
        <f t="shared" si="52"/>
        <v>22.5</v>
      </c>
      <c r="J116">
        <f t="shared" si="53"/>
        <v>27.256595768718565</v>
      </c>
      <c r="K116" s="1">
        <f t="shared" si="54"/>
        <v>26.38068181818176</v>
      </c>
      <c r="L116" s="1">
        <f t="shared" si="55"/>
        <v>0.30022241309902981</v>
      </c>
      <c r="M116" s="1">
        <f t="shared" si="56"/>
        <v>27.556818181817594</v>
      </c>
      <c r="N116">
        <f t="shared" si="57"/>
        <v>20</v>
      </c>
      <c r="O116">
        <f t="shared" si="58"/>
        <v>27.037296121325355</v>
      </c>
      <c r="P116" s="1">
        <f t="shared" si="59"/>
        <v>26.483333333333228</v>
      </c>
      <c r="Q116" s="1">
        <f t="shared" si="60"/>
        <v>0.37937054534077735</v>
      </c>
      <c r="R116" s="1">
        <f t="shared" si="61"/>
        <v>27.416666666666131</v>
      </c>
      <c r="S116">
        <f t="shared" si="62"/>
        <v>17.5</v>
      </c>
      <c r="T116">
        <f t="shared" si="63"/>
        <v>26.851734881223404</v>
      </c>
      <c r="U116" s="1">
        <f t="shared" si="64"/>
        <v>26.564423076922928</v>
      </c>
      <c r="V116" s="1">
        <f t="shared" si="65"/>
        <v>0.44634204185302523</v>
      </c>
      <c r="W116" s="1">
        <f t="shared" si="66"/>
        <v>27.29807692307643</v>
      </c>
      <c r="X116">
        <f t="shared" si="67"/>
        <v>15</v>
      </c>
      <c r="Y116">
        <f t="shared" si="68"/>
        <v>26.69268238970745</v>
      </c>
      <c r="Z116" s="1">
        <f t="shared" si="69"/>
        <v>26.628571428571249</v>
      </c>
      <c r="AA116" s="1">
        <f t="shared" si="70"/>
        <v>0.50374618172066632</v>
      </c>
      <c r="AB116" s="1">
        <f t="shared" si="71"/>
        <v>27.196428571428115</v>
      </c>
      <c r="AC116">
        <f t="shared" si="72"/>
        <v>12.5</v>
      </c>
      <c r="AD116">
        <f t="shared" si="73"/>
        <v>26.554836897060284</v>
      </c>
      <c r="AE116" s="1">
        <f t="shared" si="74"/>
        <v>26.679166666666454</v>
      </c>
      <c r="AF116" s="1">
        <f t="shared" si="75"/>
        <v>0.55349643627262191</v>
      </c>
      <c r="AG116" s="1">
        <f t="shared" si="76"/>
        <v>27.108333333332904</v>
      </c>
      <c r="AH116">
        <f t="shared" si="77"/>
        <v>10</v>
      </c>
      <c r="AI116">
        <f t="shared" si="78"/>
        <v>26.434222090994012</v>
      </c>
      <c r="AJ116" s="1">
        <f t="shared" si="79"/>
        <v>26.718749999999755</v>
      </c>
      <c r="AK116" s="1">
        <f t="shared" si="80"/>
        <v>0.597027909005583</v>
      </c>
      <c r="AL116" s="1">
        <f t="shared" si="81"/>
        <v>27.031249999999595</v>
      </c>
      <c r="AM116">
        <f t="shared" si="82"/>
        <v>7.5</v>
      </c>
      <c r="AN116">
        <f t="shared" si="83"/>
        <v>26.327797262112014</v>
      </c>
      <c r="AO116" s="1">
        <f t="shared" si="84"/>
        <v>26.749264705882087</v>
      </c>
      <c r="AP116" s="1">
        <f t="shared" si="85"/>
        <v>0.63543803200525462</v>
      </c>
      <c r="AQ116" s="1">
        <f t="shared" si="86"/>
        <v>26.963235294117268</v>
      </c>
      <c r="AR116">
        <v>5</v>
      </c>
      <c r="AS116">
        <f t="shared" si="87"/>
        <v>26.233197414216903</v>
      </c>
      <c r="AT116" s="1">
        <f t="shared" si="88"/>
        <v>26.772222222221941</v>
      </c>
      <c r="AU116" s="1">
        <f t="shared" si="89"/>
        <v>0.6695803635605182</v>
      </c>
      <c r="AV116" s="1">
        <f t="shared" si="90"/>
        <v>26.90277777777742</v>
      </c>
      <c r="AW116">
        <v>2.5</v>
      </c>
      <c r="AX116">
        <f t="shared" si="91"/>
        <v>26.148555445047595</v>
      </c>
      <c r="AY116" s="1">
        <f t="shared" si="92"/>
        <v>26.788815789473382</v>
      </c>
      <c r="AZ116" s="1">
        <f t="shared" si="93"/>
        <v>0.70012876547838576</v>
      </c>
      <c r="BA116" s="1">
        <f t="shared" si="94"/>
        <v>26.848684210525981</v>
      </c>
      <c r="BB116">
        <v>0</v>
      </c>
      <c r="BC116">
        <f t="shared" si="95"/>
        <v>26.072377672795213</v>
      </c>
      <c r="BD116" s="1">
        <f t="shared" si="96"/>
        <v>26.799999999999677</v>
      </c>
      <c r="BE116" s="1">
        <f t="shared" si="97"/>
        <v>0.7276223272044664</v>
      </c>
      <c r="BF116" s="1">
        <f t="shared" si="98"/>
        <v>26.799999999999677</v>
      </c>
    </row>
    <row r="117" spans="5:58">
      <c r="E117">
        <f t="shared" si="99"/>
        <v>106.49999999999935</v>
      </c>
      <c r="F117">
        <f t="shared" si="100"/>
        <v>50</v>
      </c>
      <c r="G117">
        <f t="shared" si="101"/>
        <v>25</v>
      </c>
      <c r="H117">
        <f t="shared" si="51"/>
        <v>27.824999999999346</v>
      </c>
      <c r="I117">
        <f t="shared" si="52"/>
        <v>22.5</v>
      </c>
      <c r="J117">
        <f t="shared" si="53"/>
        <v>27.342843850866185</v>
      </c>
      <c r="K117" s="1">
        <f t="shared" si="54"/>
        <v>26.389772727272668</v>
      </c>
      <c r="L117" s="1">
        <f t="shared" si="55"/>
        <v>0.30488342186048617</v>
      </c>
      <c r="M117" s="1">
        <f t="shared" si="56"/>
        <v>27.647727272726669</v>
      </c>
      <c r="N117">
        <f t="shared" si="57"/>
        <v>20</v>
      </c>
      <c r="O117">
        <f t="shared" si="58"/>
        <v>27.116356863294005</v>
      </c>
      <c r="P117" s="1">
        <f t="shared" si="59"/>
        <v>26.499999999999893</v>
      </c>
      <c r="Q117" s="1">
        <f t="shared" si="60"/>
        <v>0.3836431367054457</v>
      </c>
      <c r="R117" s="1">
        <f t="shared" si="61"/>
        <v>27.499999999999449</v>
      </c>
      <c r="S117">
        <f t="shared" si="62"/>
        <v>17.5</v>
      </c>
      <c r="T117">
        <f t="shared" si="63"/>
        <v>26.924714027656005</v>
      </c>
      <c r="U117" s="1">
        <f t="shared" si="64"/>
        <v>26.587499999999849</v>
      </c>
      <c r="V117" s="1">
        <f t="shared" si="65"/>
        <v>0.45028597234348827</v>
      </c>
      <c r="W117" s="1">
        <f t="shared" si="66"/>
        <v>27.374999999999492</v>
      </c>
      <c r="X117">
        <f t="shared" si="67"/>
        <v>15</v>
      </c>
      <c r="Y117">
        <f t="shared" si="68"/>
        <v>26.760448739966293</v>
      </c>
      <c r="Z117" s="1">
        <f t="shared" si="69"/>
        <v>26.65714285714267</v>
      </c>
      <c r="AA117" s="1">
        <f t="shared" si="70"/>
        <v>0.50740840289038203</v>
      </c>
      <c r="AB117" s="1">
        <f t="shared" si="71"/>
        <v>27.267857142856673</v>
      </c>
      <c r="AC117">
        <f t="shared" si="72"/>
        <v>12.5</v>
      </c>
      <c r="AD117">
        <f t="shared" si="73"/>
        <v>26.618085490635206</v>
      </c>
      <c r="AE117" s="1">
        <f t="shared" si="74"/>
        <v>26.712499999999782</v>
      </c>
      <c r="AF117" s="1">
        <f t="shared" si="75"/>
        <v>0.55691450936435649</v>
      </c>
      <c r="AG117" s="1">
        <f t="shared" si="76"/>
        <v>27.174999999999564</v>
      </c>
      <c r="AH117">
        <f t="shared" si="77"/>
        <v>10</v>
      </c>
      <c r="AI117">
        <f t="shared" si="78"/>
        <v>26.493517647470501</v>
      </c>
      <c r="AJ117" s="1">
        <f t="shared" si="79"/>
        <v>26.756249999999753</v>
      </c>
      <c r="AK117" s="1">
        <f t="shared" si="80"/>
        <v>0.60023235252908425</v>
      </c>
      <c r="AL117" s="1">
        <f t="shared" si="81"/>
        <v>27.093749999999584</v>
      </c>
      <c r="AM117">
        <f t="shared" si="82"/>
        <v>7.5</v>
      </c>
      <c r="AN117">
        <f t="shared" si="83"/>
        <v>26.383604844678121</v>
      </c>
      <c r="AO117" s="1">
        <f t="shared" si="84"/>
        <v>26.790441176470313</v>
      </c>
      <c r="AP117" s="1">
        <f t="shared" si="85"/>
        <v>0.63845397885090283</v>
      </c>
      <c r="AQ117" s="1">
        <f t="shared" si="86"/>
        <v>27.022058823529026</v>
      </c>
      <c r="AR117">
        <v>5</v>
      </c>
      <c r="AS117">
        <f t="shared" si="87"/>
        <v>26.285904575529337</v>
      </c>
      <c r="AT117" s="1">
        <f t="shared" si="88"/>
        <v>26.816666666666375</v>
      </c>
      <c r="AU117" s="1">
        <f t="shared" si="89"/>
        <v>0.67242875780363043</v>
      </c>
      <c r="AV117" s="1">
        <f t="shared" si="90"/>
        <v>26.958333333332966</v>
      </c>
      <c r="AW117">
        <v>2.5</v>
      </c>
      <c r="AX117">
        <f t="shared" si="91"/>
        <v>26.198488545238323</v>
      </c>
      <c r="AY117" s="1">
        <f t="shared" si="92"/>
        <v>26.83618421052601</v>
      </c>
      <c r="AZ117" s="1">
        <f t="shared" si="93"/>
        <v>0.7028272442350183</v>
      </c>
      <c r="BA117" s="1">
        <f t="shared" si="94"/>
        <v>26.90131578947334</v>
      </c>
      <c r="BB117">
        <v>0</v>
      </c>
      <c r="BC117">
        <f t="shared" si="95"/>
        <v>26.119814117976404</v>
      </c>
      <c r="BD117" s="1">
        <f t="shared" si="96"/>
        <v>26.849999999999671</v>
      </c>
      <c r="BE117" s="1">
        <f t="shared" si="97"/>
        <v>0.7301858820232674</v>
      </c>
      <c r="BF117" s="1">
        <f t="shared" si="98"/>
        <v>26.849999999999671</v>
      </c>
    </row>
    <row r="118" spans="5:58">
      <c r="E118">
        <f t="shared" si="99"/>
        <v>106.59999999999934</v>
      </c>
      <c r="F118">
        <f t="shared" si="100"/>
        <v>50</v>
      </c>
      <c r="G118">
        <f t="shared" si="101"/>
        <v>25</v>
      </c>
      <c r="H118">
        <f t="shared" si="51"/>
        <v>27.92499999999934</v>
      </c>
      <c r="I118">
        <f t="shared" si="52"/>
        <v>22.5</v>
      </c>
      <c r="J118">
        <f t="shared" si="53"/>
        <v>27.429091933013819</v>
      </c>
      <c r="K118" s="1">
        <f t="shared" si="54"/>
        <v>26.398863636363576</v>
      </c>
      <c r="L118" s="1">
        <f t="shared" si="55"/>
        <v>0.30954443062194248</v>
      </c>
      <c r="M118" s="1">
        <f t="shared" si="56"/>
        <v>27.738636363635763</v>
      </c>
      <c r="N118">
        <f t="shared" si="57"/>
        <v>20</v>
      </c>
      <c r="O118">
        <f t="shared" si="58"/>
        <v>27.195417605262669</v>
      </c>
      <c r="P118" s="1">
        <f t="shared" si="59"/>
        <v>26.516666666666559</v>
      </c>
      <c r="Q118" s="1">
        <f t="shared" si="60"/>
        <v>0.38791572807011399</v>
      </c>
      <c r="R118" s="1">
        <f t="shared" si="61"/>
        <v>27.583333333332781</v>
      </c>
      <c r="S118">
        <f t="shared" si="62"/>
        <v>17.5</v>
      </c>
      <c r="T118">
        <f t="shared" si="63"/>
        <v>26.997693174088621</v>
      </c>
      <c r="U118" s="1">
        <f t="shared" si="64"/>
        <v>26.610576923076771</v>
      </c>
      <c r="V118" s="1">
        <f t="shared" si="65"/>
        <v>0.45422990283395137</v>
      </c>
      <c r="W118" s="1">
        <f t="shared" si="66"/>
        <v>27.451923076922572</v>
      </c>
      <c r="X118">
        <f t="shared" si="67"/>
        <v>15</v>
      </c>
      <c r="Y118">
        <f t="shared" si="68"/>
        <v>26.828215090225147</v>
      </c>
      <c r="Z118" s="1">
        <f t="shared" si="69"/>
        <v>26.685714285714102</v>
      </c>
      <c r="AA118" s="1">
        <f t="shared" si="70"/>
        <v>0.51107062406009773</v>
      </c>
      <c r="AB118" s="1">
        <f t="shared" si="71"/>
        <v>27.339285714285243</v>
      </c>
      <c r="AC118">
        <f t="shared" si="72"/>
        <v>12.5</v>
      </c>
      <c r="AD118">
        <f t="shared" si="73"/>
        <v>26.681334084210135</v>
      </c>
      <c r="AE118" s="1">
        <f t="shared" si="74"/>
        <v>26.745833333333113</v>
      </c>
      <c r="AF118" s="1">
        <f t="shared" si="75"/>
        <v>0.56033258245609119</v>
      </c>
      <c r="AG118" s="1">
        <f t="shared" si="76"/>
        <v>27.241666666666227</v>
      </c>
      <c r="AH118">
        <f t="shared" si="77"/>
        <v>10</v>
      </c>
      <c r="AI118">
        <f t="shared" si="78"/>
        <v>26.552813203947</v>
      </c>
      <c r="AJ118" s="1">
        <f t="shared" si="79"/>
        <v>26.793749999999751</v>
      </c>
      <c r="AK118" s="1">
        <f t="shared" si="80"/>
        <v>0.60343679605258549</v>
      </c>
      <c r="AL118" s="1">
        <f t="shared" si="81"/>
        <v>27.156249999999584</v>
      </c>
      <c r="AM118">
        <f t="shared" si="82"/>
        <v>7.5</v>
      </c>
      <c r="AN118">
        <f t="shared" si="83"/>
        <v>26.439412427244235</v>
      </c>
      <c r="AO118" s="1">
        <f t="shared" si="84"/>
        <v>26.83161764705855</v>
      </c>
      <c r="AP118" s="1">
        <f t="shared" si="85"/>
        <v>0.64146992569655104</v>
      </c>
      <c r="AQ118" s="1">
        <f t="shared" si="86"/>
        <v>27.080882352940787</v>
      </c>
      <c r="AR118">
        <v>5</v>
      </c>
      <c r="AS118">
        <f t="shared" si="87"/>
        <v>26.338611736841781</v>
      </c>
      <c r="AT118" s="1">
        <f t="shared" si="88"/>
        <v>26.861111111110819</v>
      </c>
      <c r="AU118" s="1">
        <f t="shared" si="89"/>
        <v>0.67527715204674266</v>
      </c>
      <c r="AV118" s="1">
        <f t="shared" si="90"/>
        <v>27.013888888888523</v>
      </c>
      <c r="AW118">
        <v>2.5</v>
      </c>
      <c r="AX118">
        <f t="shared" si="91"/>
        <v>26.248421645429055</v>
      </c>
      <c r="AY118" s="1">
        <f t="shared" si="92"/>
        <v>26.883552631578635</v>
      </c>
      <c r="AZ118" s="1">
        <f t="shared" si="93"/>
        <v>0.70552572299165095</v>
      </c>
      <c r="BA118" s="1">
        <f t="shared" si="94"/>
        <v>26.953947368420707</v>
      </c>
      <c r="BB118">
        <v>0</v>
      </c>
      <c r="BC118">
        <f t="shared" si="95"/>
        <v>26.167250563157602</v>
      </c>
      <c r="BD118" s="1">
        <f t="shared" si="96"/>
        <v>26.899999999999672</v>
      </c>
      <c r="BE118" s="1">
        <f t="shared" si="97"/>
        <v>0.73274943684206839</v>
      </c>
      <c r="BF118" s="1">
        <f t="shared" si="98"/>
        <v>26.899999999999672</v>
      </c>
    </row>
    <row r="119" spans="5:58">
      <c r="E119">
        <f t="shared" si="99"/>
        <v>106.69999999999933</v>
      </c>
      <c r="F119">
        <f t="shared" si="100"/>
        <v>50</v>
      </c>
      <c r="G119">
        <f t="shared" si="101"/>
        <v>25</v>
      </c>
      <c r="H119">
        <f t="shared" si="51"/>
        <v>28.024999999999334</v>
      </c>
      <c r="I119">
        <f t="shared" si="52"/>
        <v>22.5</v>
      </c>
      <c r="J119">
        <f t="shared" si="53"/>
        <v>27.515340015161449</v>
      </c>
      <c r="K119" s="1">
        <f t="shared" si="54"/>
        <v>26.407954545454484</v>
      </c>
      <c r="L119" s="1">
        <f t="shared" si="55"/>
        <v>0.31420543938339884</v>
      </c>
      <c r="M119" s="1">
        <f t="shared" si="56"/>
        <v>27.829545454544849</v>
      </c>
      <c r="N119">
        <f t="shared" si="57"/>
        <v>20</v>
      </c>
      <c r="O119">
        <f t="shared" si="58"/>
        <v>27.27447834723133</v>
      </c>
      <c r="P119" s="1">
        <f t="shared" si="59"/>
        <v>26.533333333333221</v>
      </c>
      <c r="Q119" s="1">
        <f t="shared" si="60"/>
        <v>0.39218831943478233</v>
      </c>
      <c r="R119" s="1">
        <f t="shared" si="61"/>
        <v>27.666666666666114</v>
      </c>
      <c r="S119">
        <f t="shared" si="62"/>
        <v>17.5</v>
      </c>
      <c r="T119">
        <f t="shared" si="63"/>
        <v>27.070672320521233</v>
      </c>
      <c r="U119" s="1">
        <f t="shared" si="64"/>
        <v>26.633653846153692</v>
      </c>
      <c r="V119" s="1">
        <f t="shared" si="65"/>
        <v>0.45817383332441441</v>
      </c>
      <c r="W119" s="1">
        <f t="shared" si="66"/>
        <v>27.528846153845649</v>
      </c>
      <c r="X119">
        <f t="shared" si="67"/>
        <v>15</v>
      </c>
      <c r="Y119">
        <f t="shared" si="68"/>
        <v>26.895981440484</v>
      </c>
      <c r="Z119" s="1">
        <f t="shared" si="69"/>
        <v>26.714285714285527</v>
      </c>
      <c r="AA119" s="1">
        <f t="shared" si="70"/>
        <v>0.51473284522981344</v>
      </c>
      <c r="AB119" s="1">
        <f t="shared" si="71"/>
        <v>27.410714285713812</v>
      </c>
      <c r="AC119">
        <f t="shared" si="72"/>
        <v>12.5</v>
      </c>
      <c r="AD119">
        <f t="shared" si="73"/>
        <v>26.744582677785065</v>
      </c>
      <c r="AE119" s="1">
        <f t="shared" si="74"/>
        <v>26.779166666666445</v>
      </c>
      <c r="AF119" s="1">
        <f t="shared" si="75"/>
        <v>0.56375065554782589</v>
      </c>
      <c r="AG119" s="1">
        <f t="shared" si="76"/>
        <v>27.308333333332889</v>
      </c>
      <c r="AH119">
        <f t="shared" si="77"/>
        <v>10</v>
      </c>
      <c r="AI119">
        <f t="shared" si="78"/>
        <v>26.612108760423496</v>
      </c>
      <c r="AJ119" s="1">
        <f t="shared" si="79"/>
        <v>26.831249999999748</v>
      </c>
      <c r="AK119" s="1">
        <f t="shared" si="80"/>
        <v>0.60664123957608673</v>
      </c>
      <c r="AL119" s="1">
        <f t="shared" si="81"/>
        <v>27.218749999999581</v>
      </c>
      <c r="AM119">
        <f t="shared" si="82"/>
        <v>7.5</v>
      </c>
      <c r="AN119">
        <f t="shared" si="83"/>
        <v>26.49522000981035</v>
      </c>
      <c r="AO119" s="1">
        <f t="shared" si="84"/>
        <v>26.872794117646784</v>
      </c>
      <c r="AP119" s="1">
        <f t="shared" si="85"/>
        <v>0.64448587254219925</v>
      </c>
      <c r="AQ119" s="1">
        <f t="shared" si="86"/>
        <v>27.139705882352548</v>
      </c>
      <c r="AR119">
        <v>5</v>
      </c>
      <c r="AS119">
        <f t="shared" si="87"/>
        <v>26.391318898154221</v>
      </c>
      <c r="AT119" s="1">
        <f t="shared" si="88"/>
        <v>26.90555555555526</v>
      </c>
      <c r="AU119" s="1">
        <f t="shared" si="89"/>
        <v>0.67812554628985489</v>
      </c>
      <c r="AV119" s="1">
        <f t="shared" si="90"/>
        <v>27.069444444444077</v>
      </c>
      <c r="AW119">
        <v>2.5</v>
      </c>
      <c r="AX119">
        <f t="shared" si="91"/>
        <v>26.29835474561979</v>
      </c>
      <c r="AY119" s="1">
        <f t="shared" si="92"/>
        <v>26.930921052631266</v>
      </c>
      <c r="AZ119" s="1">
        <f t="shared" si="93"/>
        <v>0.7082242017482836</v>
      </c>
      <c r="BA119" s="1">
        <f t="shared" si="94"/>
        <v>27.006578947368073</v>
      </c>
      <c r="BB119">
        <v>0</v>
      </c>
      <c r="BC119">
        <f t="shared" si="95"/>
        <v>26.2146870083388</v>
      </c>
      <c r="BD119" s="1">
        <f t="shared" si="96"/>
        <v>26.949999999999669</v>
      </c>
      <c r="BE119" s="1">
        <f t="shared" si="97"/>
        <v>0.73531299166086939</v>
      </c>
      <c r="BF119" s="1">
        <f t="shared" si="98"/>
        <v>26.949999999999669</v>
      </c>
    </row>
    <row r="120" spans="5:58">
      <c r="E120">
        <f t="shared" si="99"/>
        <v>106.79999999999933</v>
      </c>
      <c r="F120">
        <f t="shared" si="100"/>
        <v>50</v>
      </c>
      <c r="G120">
        <f t="shared" si="101"/>
        <v>25</v>
      </c>
      <c r="H120">
        <f t="shared" si="51"/>
        <v>28.124999999999329</v>
      </c>
      <c r="I120">
        <f t="shared" si="52"/>
        <v>22.5</v>
      </c>
      <c r="J120">
        <f t="shared" si="53"/>
        <v>27.601588097309083</v>
      </c>
      <c r="K120" s="1">
        <f t="shared" si="54"/>
        <v>26.417045454545395</v>
      </c>
      <c r="L120" s="1">
        <f t="shared" si="55"/>
        <v>0.31886644814485604</v>
      </c>
      <c r="M120" s="1">
        <f t="shared" si="56"/>
        <v>27.920454545453939</v>
      </c>
      <c r="N120">
        <f t="shared" si="57"/>
        <v>20</v>
      </c>
      <c r="O120">
        <f t="shared" si="58"/>
        <v>27.353539089199995</v>
      </c>
      <c r="P120" s="1">
        <f t="shared" si="59"/>
        <v>26.549999999999891</v>
      </c>
      <c r="Q120" s="1">
        <f t="shared" si="60"/>
        <v>0.39646091079945139</v>
      </c>
      <c r="R120" s="1">
        <f t="shared" si="61"/>
        <v>27.749999999999446</v>
      </c>
      <c r="S120">
        <f t="shared" si="62"/>
        <v>17.5</v>
      </c>
      <c r="T120">
        <f t="shared" si="63"/>
        <v>27.143651466953845</v>
      </c>
      <c r="U120" s="1">
        <f t="shared" si="64"/>
        <v>26.656730769230617</v>
      </c>
      <c r="V120" s="1">
        <f t="shared" si="65"/>
        <v>0.46211776381487818</v>
      </c>
      <c r="W120" s="1">
        <f t="shared" si="66"/>
        <v>27.605769230768722</v>
      </c>
      <c r="X120">
        <f t="shared" si="67"/>
        <v>15</v>
      </c>
      <c r="Y120">
        <f t="shared" si="68"/>
        <v>26.963747790742858</v>
      </c>
      <c r="Z120" s="1">
        <f t="shared" si="69"/>
        <v>26.742857142856959</v>
      </c>
      <c r="AA120" s="1">
        <f t="shared" si="70"/>
        <v>0.51839506639952981</v>
      </c>
      <c r="AB120" s="1">
        <f t="shared" si="71"/>
        <v>27.482142857142389</v>
      </c>
      <c r="AC120">
        <f t="shared" si="72"/>
        <v>12.5</v>
      </c>
      <c r="AD120">
        <f t="shared" si="73"/>
        <v>26.807831271359998</v>
      </c>
      <c r="AE120" s="1">
        <f t="shared" si="74"/>
        <v>26.81249999999978</v>
      </c>
      <c r="AF120" s="1">
        <f t="shared" si="75"/>
        <v>0.56716872863956114</v>
      </c>
      <c r="AG120" s="1">
        <f t="shared" si="76"/>
        <v>27.374999999999559</v>
      </c>
      <c r="AH120">
        <f t="shared" si="77"/>
        <v>10</v>
      </c>
      <c r="AI120">
        <f t="shared" si="78"/>
        <v>26.671404316899995</v>
      </c>
      <c r="AJ120" s="1">
        <f t="shared" si="79"/>
        <v>26.868749999999746</v>
      </c>
      <c r="AK120" s="1">
        <f t="shared" si="80"/>
        <v>0.60984568309958853</v>
      </c>
      <c r="AL120" s="1">
        <f t="shared" si="81"/>
        <v>27.281249999999584</v>
      </c>
      <c r="AM120">
        <f t="shared" si="82"/>
        <v>7.5</v>
      </c>
      <c r="AN120">
        <f t="shared" si="83"/>
        <v>26.551027592376467</v>
      </c>
      <c r="AO120" s="1">
        <f t="shared" si="84"/>
        <v>26.913970588235017</v>
      </c>
      <c r="AP120" s="1">
        <f t="shared" si="85"/>
        <v>0.64750181938784801</v>
      </c>
      <c r="AQ120" s="1">
        <f t="shared" si="86"/>
        <v>27.198529411764316</v>
      </c>
      <c r="AR120">
        <v>5</v>
      </c>
      <c r="AS120">
        <f t="shared" si="87"/>
        <v>26.444026059466665</v>
      </c>
      <c r="AT120" s="1">
        <f t="shared" si="88"/>
        <v>26.949999999999708</v>
      </c>
      <c r="AU120" s="1">
        <f t="shared" si="89"/>
        <v>0.68097394053296756</v>
      </c>
      <c r="AV120" s="1">
        <f t="shared" si="90"/>
        <v>27.124999999999634</v>
      </c>
      <c r="AW120">
        <v>2.5</v>
      </c>
      <c r="AX120">
        <f t="shared" si="91"/>
        <v>26.348287845810525</v>
      </c>
      <c r="AY120" s="1">
        <f t="shared" si="92"/>
        <v>26.978289473683898</v>
      </c>
      <c r="AZ120" s="1">
        <f t="shared" si="93"/>
        <v>0.71092268050491669</v>
      </c>
      <c r="BA120" s="1">
        <f t="shared" si="94"/>
        <v>27.059210526315443</v>
      </c>
      <c r="BB120">
        <v>0</v>
      </c>
      <c r="BC120">
        <f t="shared" si="95"/>
        <v>26.262123453519997</v>
      </c>
      <c r="BD120" s="1">
        <f t="shared" si="96"/>
        <v>26.99999999999967</v>
      </c>
      <c r="BE120" s="1">
        <f t="shared" si="97"/>
        <v>0.73787654647967083</v>
      </c>
      <c r="BF120" s="1">
        <f t="shared" si="98"/>
        <v>26.99999999999967</v>
      </c>
    </row>
    <row r="121" spans="5:58">
      <c r="E121">
        <f t="shared" si="99"/>
        <v>106.89999999999932</v>
      </c>
      <c r="F121">
        <f t="shared" si="100"/>
        <v>50</v>
      </c>
      <c r="G121">
        <f t="shared" si="101"/>
        <v>25</v>
      </c>
      <c r="H121">
        <f t="shared" si="51"/>
        <v>28.224999999999323</v>
      </c>
      <c r="I121">
        <f t="shared" si="52"/>
        <v>22.5</v>
      </c>
      <c r="J121">
        <f t="shared" si="53"/>
        <v>27.687836179456703</v>
      </c>
      <c r="K121" s="1">
        <f t="shared" si="54"/>
        <v>26.426136363636303</v>
      </c>
      <c r="L121" s="1">
        <f t="shared" si="55"/>
        <v>0.32352745690631235</v>
      </c>
      <c r="M121" s="1">
        <f t="shared" si="56"/>
        <v>28.011363636363015</v>
      </c>
      <c r="N121">
        <f t="shared" si="57"/>
        <v>20</v>
      </c>
      <c r="O121">
        <f t="shared" si="58"/>
        <v>27.432599831168645</v>
      </c>
      <c r="P121" s="1">
        <f t="shared" si="59"/>
        <v>26.566666666666553</v>
      </c>
      <c r="Q121" s="1">
        <f t="shared" si="60"/>
        <v>0.40073350216411974</v>
      </c>
      <c r="R121" s="1">
        <f t="shared" si="61"/>
        <v>27.833333333332764</v>
      </c>
      <c r="S121">
        <f t="shared" si="62"/>
        <v>17.5</v>
      </c>
      <c r="T121">
        <f t="shared" si="63"/>
        <v>27.216630613386446</v>
      </c>
      <c r="U121" s="1">
        <f t="shared" si="64"/>
        <v>26.679807692307534</v>
      </c>
      <c r="V121" s="1">
        <f t="shared" si="65"/>
        <v>0.46606169430534122</v>
      </c>
      <c r="W121" s="1">
        <f t="shared" si="66"/>
        <v>27.682692307691788</v>
      </c>
      <c r="X121">
        <f t="shared" si="67"/>
        <v>15</v>
      </c>
      <c r="Y121">
        <f t="shared" si="68"/>
        <v>27.031514141001701</v>
      </c>
      <c r="Z121" s="1">
        <f t="shared" si="69"/>
        <v>26.77142857142838</v>
      </c>
      <c r="AA121" s="1">
        <f t="shared" si="70"/>
        <v>0.52205728756924552</v>
      </c>
      <c r="AB121" s="1">
        <f t="shared" si="71"/>
        <v>27.553571428570947</v>
      </c>
      <c r="AC121">
        <f t="shared" si="72"/>
        <v>12.5</v>
      </c>
      <c r="AD121">
        <f t="shared" si="73"/>
        <v>26.871079864934917</v>
      </c>
      <c r="AE121" s="1">
        <f t="shared" si="74"/>
        <v>26.845833333333104</v>
      </c>
      <c r="AF121" s="1">
        <f t="shared" si="75"/>
        <v>0.57058680173129572</v>
      </c>
      <c r="AG121" s="1">
        <f t="shared" si="76"/>
        <v>27.441666666666212</v>
      </c>
      <c r="AH121">
        <f t="shared" si="77"/>
        <v>10</v>
      </c>
      <c r="AI121">
        <f t="shared" si="78"/>
        <v>26.730699873376484</v>
      </c>
      <c r="AJ121" s="1">
        <f t="shared" si="79"/>
        <v>26.906249999999741</v>
      </c>
      <c r="AK121" s="1">
        <f t="shared" si="80"/>
        <v>0.61305012662308978</v>
      </c>
      <c r="AL121" s="1">
        <f t="shared" si="81"/>
        <v>27.343749999999574</v>
      </c>
      <c r="AM121">
        <f t="shared" si="82"/>
        <v>7.5</v>
      </c>
      <c r="AN121">
        <f t="shared" si="83"/>
        <v>26.606835174942574</v>
      </c>
      <c r="AO121" s="1">
        <f t="shared" si="84"/>
        <v>26.955147058823247</v>
      </c>
      <c r="AP121" s="1">
        <f t="shared" si="85"/>
        <v>0.65051776623349633</v>
      </c>
      <c r="AQ121" s="1">
        <f t="shared" si="86"/>
        <v>27.25735294117607</v>
      </c>
      <c r="AR121">
        <v>5</v>
      </c>
      <c r="AS121">
        <f t="shared" si="87"/>
        <v>26.496733220779099</v>
      </c>
      <c r="AT121" s="1">
        <f t="shared" si="88"/>
        <v>26.994444444444145</v>
      </c>
      <c r="AU121" s="1">
        <f t="shared" si="89"/>
        <v>0.68382233477607979</v>
      </c>
      <c r="AV121" s="1">
        <f t="shared" si="90"/>
        <v>27.180555555555177</v>
      </c>
      <c r="AW121">
        <v>2.5</v>
      </c>
      <c r="AX121">
        <f t="shared" si="91"/>
        <v>26.398220946001253</v>
      </c>
      <c r="AY121" s="1">
        <f t="shared" si="92"/>
        <v>27.025657894736522</v>
      </c>
      <c r="AZ121" s="1">
        <f t="shared" si="93"/>
        <v>0.71362115926154934</v>
      </c>
      <c r="BA121" s="1">
        <f t="shared" si="94"/>
        <v>27.111842105262802</v>
      </c>
      <c r="BB121">
        <v>0</v>
      </c>
      <c r="BC121">
        <f t="shared" si="95"/>
        <v>26.309559898701188</v>
      </c>
      <c r="BD121" s="1">
        <f t="shared" si="96"/>
        <v>27.04999999999966</v>
      </c>
      <c r="BE121" s="1">
        <f t="shared" si="97"/>
        <v>0.74044010129847182</v>
      </c>
      <c r="BF121" s="1">
        <f t="shared" si="98"/>
        <v>27.04999999999966</v>
      </c>
    </row>
    <row r="122" spans="5:58">
      <c r="E122">
        <f t="shared" si="99"/>
        <v>106.99999999999932</v>
      </c>
      <c r="F122">
        <f t="shared" si="100"/>
        <v>50</v>
      </c>
      <c r="G122">
        <f t="shared" si="101"/>
        <v>25</v>
      </c>
      <c r="H122">
        <f t="shared" si="51"/>
        <v>28.324999999999317</v>
      </c>
      <c r="I122">
        <f t="shared" si="52"/>
        <v>22.5</v>
      </c>
      <c r="J122">
        <f t="shared" si="53"/>
        <v>27.774084261604337</v>
      </c>
      <c r="K122" s="1">
        <f t="shared" si="54"/>
        <v>26.435227272727211</v>
      </c>
      <c r="L122" s="1">
        <f t="shared" si="55"/>
        <v>0.32818846566776871</v>
      </c>
      <c r="M122" s="1">
        <f t="shared" si="56"/>
        <v>28.102272727272105</v>
      </c>
      <c r="N122">
        <f t="shared" si="57"/>
        <v>20</v>
      </c>
      <c r="O122">
        <f t="shared" si="58"/>
        <v>27.511660573137309</v>
      </c>
      <c r="P122" s="1">
        <f t="shared" si="59"/>
        <v>26.583333333333222</v>
      </c>
      <c r="Q122" s="1">
        <f t="shared" si="60"/>
        <v>0.40500609352878802</v>
      </c>
      <c r="R122" s="1">
        <f t="shared" si="61"/>
        <v>27.916666666666096</v>
      </c>
      <c r="S122">
        <f t="shared" si="62"/>
        <v>17.5</v>
      </c>
      <c r="T122">
        <f t="shared" si="63"/>
        <v>27.289609759819058</v>
      </c>
      <c r="U122" s="1">
        <f t="shared" si="64"/>
        <v>26.702884615384459</v>
      </c>
      <c r="V122" s="1">
        <f t="shared" si="65"/>
        <v>0.47000562479580432</v>
      </c>
      <c r="W122" s="1">
        <f t="shared" si="66"/>
        <v>27.759615384614861</v>
      </c>
      <c r="X122">
        <f t="shared" si="67"/>
        <v>15</v>
      </c>
      <c r="Y122">
        <f t="shared" si="68"/>
        <v>27.099280491260554</v>
      </c>
      <c r="Z122" s="1">
        <f t="shared" si="69"/>
        <v>26.799999999999809</v>
      </c>
      <c r="AA122" s="1">
        <f t="shared" si="70"/>
        <v>0.52571950873896123</v>
      </c>
      <c r="AB122" s="1">
        <f t="shared" si="71"/>
        <v>27.624999999999517</v>
      </c>
      <c r="AC122">
        <f t="shared" si="72"/>
        <v>12.5</v>
      </c>
      <c r="AD122">
        <f t="shared" si="73"/>
        <v>26.934328458509849</v>
      </c>
      <c r="AE122" s="1">
        <f t="shared" si="74"/>
        <v>26.879166666666443</v>
      </c>
      <c r="AF122" s="1">
        <f t="shared" si="75"/>
        <v>0.57400487482303042</v>
      </c>
      <c r="AG122" s="1">
        <f t="shared" si="76"/>
        <v>27.508333333332878</v>
      </c>
      <c r="AH122">
        <f t="shared" si="77"/>
        <v>10</v>
      </c>
      <c r="AI122">
        <f t="shared" si="78"/>
        <v>26.789995429852979</v>
      </c>
      <c r="AJ122" s="1">
        <f t="shared" si="79"/>
        <v>26.943749999999742</v>
      </c>
      <c r="AK122" s="1">
        <f t="shared" si="80"/>
        <v>0.61625457014659102</v>
      </c>
      <c r="AL122" s="1">
        <f t="shared" si="81"/>
        <v>27.40624999999957</v>
      </c>
      <c r="AM122">
        <f t="shared" si="82"/>
        <v>7.5</v>
      </c>
      <c r="AN122">
        <f t="shared" si="83"/>
        <v>26.662642757508689</v>
      </c>
      <c r="AO122" s="1">
        <f t="shared" si="84"/>
        <v>26.996323529411484</v>
      </c>
      <c r="AP122" s="1">
        <f t="shared" si="85"/>
        <v>0.65353371307914454</v>
      </c>
      <c r="AQ122" s="1">
        <f t="shared" si="86"/>
        <v>27.316176470587834</v>
      </c>
      <c r="AR122">
        <v>5</v>
      </c>
      <c r="AS122">
        <f t="shared" si="87"/>
        <v>26.549440382091539</v>
      </c>
      <c r="AT122" s="1">
        <f t="shared" si="88"/>
        <v>27.038888888888586</v>
      </c>
      <c r="AU122" s="1">
        <f t="shared" si="89"/>
        <v>0.68667072901919202</v>
      </c>
      <c r="AV122" s="1">
        <f t="shared" si="90"/>
        <v>27.236111111110731</v>
      </c>
      <c r="AW122">
        <v>2.5</v>
      </c>
      <c r="AX122">
        <f t="shared" si="91"/>
        <v>26.448154046191988</v>
      </c>
      <c r="AY122" s="1">
        <f t="shared" si="92"/>
        <v>27.073026315789154</v>
      </c>
      <c r="AZ122" s="1">
        <f t="shared" si="93"/>
        <v>0.71631963801818199</v>
      </c>
      <c r="BA122" s="1">
        <f t="shared" si="94"/>
        <v>27.164473684210169</v>
      </c>
      <c r="BB122">
        <v>0</v>
      </c>
      <c r="BC122">
        <f t="shared" si="95"/>
        <v>26.356996343882386</v>
      </c>
      <c r="BD122" s="1">
        <f t="shared" si="96"/>
        <v>27.09999999999966</v>
      </c>
      <c r="BE122" s="1">
        <f t="shared" si="97"/>
        <v>0.74300365611727281</v>
      </c>
      <c r="BF122" s="1">
        <f t="shared" si="98"/>
        <v>27.09999999999966</v>
      </c>
    </row>
    <row r="123" spans="5:58">
      <c r="E123">
        <f t="shared" si="99"/>
        <v>107.09999999999931</v>
      </c>
      <c r="F123">
        <f t="shared" si="100"/>
        <v>50</v>
      </c>
      <c r="G123">
        <f t="shared" si="101"/>
        <v>25</v>
      </c>
      <c r="H123">
        <f t="shared" si="51"/>
        <v>28.424999999999311</v>
      </c>
      <c r="I123">
        <f t="shared" si="52"/>
        <v>22.5</v>
      </c>
      <c r="J123">
        <f t="shared" si="53"/>
        <v>27.860332343751967</v>
      </c>
      <c r="K123" s="1">
        <f t="shared" si="54"/>
        <v>26.444318181818119</v>
      </c>
      <c r="L123" s="1">
        <f t="shared" si="55"/>
        <v>0.33284947442922508</v>
      </c>
      <c r="M123" s="1">
        <f t="shared" si="56"/>
        <v>28.193181818181191</v>
      </c>
      <c r="N123">
        <f t="shared" si="57"/>
        <v>20</v>
      </c>
      <c r="O123">
        <f t="shared" si="58"/>
        <v>27.590721315105974</v>
      </c>
      <c r="P123" s="1">
        <f t="shared" si="59"/>
        <v>26.599999999999888</v>
      </c>
      <c r="Q123" s="1">
        <f t="shared" si="60"/>
        <v>0.40927868489345637</v>
      </c>
      <c r="R123" s="1">
        <f t="shared" si="61"/>
        <v>27.999999999999432</v>
      </c>
      <c r="S123">
        <f t="shared" si="62"/>
        <v>17.5</v>
      </c>
      <c r="T123">
        <f t="shared" si="63"/>
        <v>27.36258890625167</v>
      </c>
      <c r="U123" s="1">
        <f t="shared" si="64"/>
        <v>26.72596153846138</v>
      </c>
      <c r="V123" s="1">
        <f t="shared" si="65"/>
        <v>0.47394955528626737</v>
      </c>
      <c r="W123" s="1">
        <f t="shared" si="66"/>
        <v>27.836538461537938</v>
      </c>
      <c r="X123">
        <f t="shared" si="67"/>
        <v>15</v>
      </c>
      <c r="Y123">
        <f t="shared" si="68"/>
        <v>27.167046841519408</v>
      </c>
      <c r="Z123" s="1">
        <f t="shared" si="69"/>
        <v>26.828571428571234</v>
      </c>
      <c r="AA123" s="1">
        <f t="shared" si="70"/>
        <v>0.52938172990867693</v>
      </c>
      <c r="AB123" s="1">
        <f t="shared" si="71"/>
        <v>27.696428571428086</v>
      </c>
      <c r="AC123">
        <f t="shared" si="72"/>
        <v>12.5</v>
      </c>
      <c r="AD123">
        <f t="shared" si="73"/>
        <v>26.997577052084779</v>
      </c>
      <c r="AE123" s="1">
        <f t="shared" si="74"/>
        <v>26.91249999999977</v>
      </c>
      <c r="AF123" s="1">
        <f t="shared" si="75"/>
        <v>0.57742294791476512</v>
      </c>
      <c r="AG123" s="1">
        <f t="shared" si="76"/>
        <v>27.574999999999545</v>
      </c>
      <c r="AH123">
        <f t="shared" si="77"/>
        <v>10</v>
      </c>
      <c r="AI123">
        <f t="shared" si="78"/>
        <v>26.849290986329478</v>
      </c>
      <c r="AJ123" s="1">
        <f t="shared" si="79"/>
        <v>26.98124999999974</v>
      </c>
      <c r="AK123" s="1">
        <f t="shared" si="80"/>
        <v>0.61945901367009226</v>
      </c>
      <c r="AL123" s="1">
        <f t="shared" si="81"/>
        <v>27.46874999999957</v>
      </c>
      <c r="AM123">
        <f t="shared" si="82"/>
        <v>7.5</v>
      </c>
      <c r="AN123">
        <f t="shared" si="83"/>
        <v>26.718450340074803</v>
      </c>
      <c r="AO123" s="1">
        <f t="shared" si="84"/>
        <v>27.037499999999714</v>
      </c>
      <c r="AP123" s="1">
        <f t="shared" si="85"/>
        <v>0.65654965992479275</v>
      </c>
      <c r="AQ123" s="1">
        <f t="shared" si="86"/>
        <v>27.374999999999595</v>
      </c>
      <c r="AR123">
        <v>5</v>
      </c>
      <c r="AS123">
        <f t="shared" si="87"/>
        <v>26.602147543403984</v>
      </c>
      <c r="AT123" s="1">
        <f t="shared" si="88"/>
        <v>27.08333333333303</v>
      </c>
      <c r="AU123" s="1">
        <f t="shared" si="89"/>
        <v>0.68951912326230425</v>
      </c>
      <c r="AV123" s="1">
        <f t="shared" si="90"/>
        <v>27.291666666666288</v>
      </c>
      <c r="AW123">
        <v>2.5</v>
      </c>
      <c r="AX123">
        <f t="shared" si="91"/>
        <v>26.498087146382723</v>
      </c>
      <c r="AY123" s="1">
        <f t="shared" si="92"/>
        <v>27.120394736841785</v>
      </c>
      <c r="AZ123" s="1">
        <f t="shared" si="93"/>
        <v>0.71901811677481453</v>
      </c>
      <c r="BA123" s="1">
        <f t="shared" si="94"/>
        <v>27.217105263157539</v>
      </c>
      <c r="BB123">
        <v>0</v>
      </c>
      <c r="BC123">
        <f t="shared" si="95"/>
        <v>26.404432789063584</v>
      </c>
      <c r="BD123" s="1">
        <f t="shared" si="96"/>
        <v>27.149999999999658</v>
      </c>
      <c r="BE123" s="1">
        <f t="shared" si="97"/>
        <v>0.74556721093607381</v>
      </c>
      <c r="BF123" s="1">
        <f t="shared" si="98"/>
        <v>27.149999999999658</v>
      </c>
    </row>
    <row r="124" spans="5:58">
      <c r="E124">
        <f t="shared" si="99"/>
        <v>107.19999999999931</v>
      </c>
      <c r="F124">
        <f t="shared" si="100"/>
        <v>50</v>
      </c>
      <c r="G124">
        <f t="shared" si="101"/>
        <v>25</v>
      </c>
      <c r="H124">
        <f t="shared" si="51"/>
        <v>28.524999999999306</v>
      </c>
      <c r="I124">
        <f t="shared" si="52"/>
        <v>22.5</v>
      </c>
      <c r="J124">
        <f t="shared" si="53"/>
        <v>27.946580425899601</v>
      </c>
      <c r="K124" s="1">
        <f t="shared" si="54"/>
        <v>26.453409090909027</v>
      </c>
      <c r="L124" s="1">
        <f t="shared" si="55"/>
        <v>0.33751048319068144</v>
      </c>
      <c r="M124" s="1">
        <f t="shared" si="56"/>
        <v>28.284090909090281</v>
      </c>
      <c r="N124">
        <f t="shared" si="57"/>
        <v>20</v>
      </c>
      <c r="O124">
        <f t="shared" si="58"/>
        <v>27.669782057074634</v>
      </c>
      <c r="P124" s="1">
        <f t="shared" si="59"/>
        <v>26.616666666666553</v>
      </c>
      <c r="Q124" s="1">
        <f t="shared" si="60"/>
        <v>0.41355127625812471</v>
      </c>
      <c r="R124" s="1">
        <f t="shared" si="61"/>
        <v>28.08333333333276</v>
      </c>
      <c r="S124">
        <f t="shared" si="62"/>
        <v>17.5</v>
      </c>
      <c r="T124">
        <f t="shared" si="63"/>
        <v>27.435568052684282</v>
      </c>
      <c r="U124" s="1">
        <f t="shared" si="64"/>
        <v>26.749038461538305</v>
      </c>
      <c r="V124" s="1">
        <f t="shared" si="65"/>
        <v>0.47789348577673046</v>
      </c>
      <c r="W124" s="1">
        <f t="shared" si="66"/>
        <v>27.913461538461011</v>
      </c>
      <c r="X124">
        <f t="shared" si="67"/>
        <v>15</v>
      </c>
      <c r="Y124">
        <f t="shared" si="68"/>
        <v>27.234813191778262</v>
      </c>
      <c r="Z124" s="1">
        <f t="shared" si="69"/>
        <v>26.857142857142666</v>
      </c>
      <c r="AA124" s="1">
        <f t="shared" si="70"/>
        <v>0.53304395107839264</v>
      </c>
      <c r="AB124" s="1">
        <f t="shared" si="71"/>
        <v>27.767857142856656</v>
      </c>
      <c r="AC124">
        <f t="shared" si="72"/>
        <v>12.5</v>
      </c>
      <c r="AD124">
        <f t="shared" si="73"/>
        <v>27.060825645659708</v>
      </c>
      <c r="AE124" s="1">
        <f t="shared" si="74"/>
        <v>26.945833333333102</v>
      </c>
      <c r="AF124" s="1">
        <f t="shared" si="75"/>
        <v>0.5808410210064997</v>
      </c>
      <c r="AG124" s="1">
        <f t="shared" si="76"/>
        <v>27.641666666666207</v>
      </c>
      <c r="AH124">
        <f t="shared" si="77"/>
        <v>10</v>
      </c>
      <c r="AI124">
        <f t="shared" si="78"/>
        <v>26.908586542805974</v>
      </c>
      <c r="AJ124" s="1">
        <f t="shared" si="79"/>
        <v>27.018749999999741</v>
      </c>
      <c r="AK124" s="1">
        <f t="shared" si="80"/>
        <v>0.62266345719359351</v>
      </c>
      <c r="AL124" s="1">
        <f t="shared" si="81"/>
        <v>27.531249999999567</v>
      </c>
      <c r="AM124">
        <f t="shared" si="82"/>
        <v>7.5</v>
      </c>
      <c r="AN124">
        <f t="shared" si="83"/>
        <v>26.774257922640921</v>
      </c>
      <c r="AO124" s="1">
        <f t="shared" si="84"/>
        <v>27.078676470587954</v>
      </c>
      <c r="AP124" s="1">
        <f t="shared" si="85"/>
        <v>0.65956560677044096</v>
      </c>
      <c r="AQ124" s="1">
        <f t="shared" si="86"/>
        <v>27.433823529411363</v>
      </c>
      <c r="AR124">
        <v>5</v>
      </c>
      <c r="AS124">
        <f t="shared" si="87"/>
        <v>26.654854704716424</v>
      </c>
      <c r="AT124" s="1">
        <f t="shared" si="88"/>
        <v>27.127777777777471</v>
      </c>
      <c r="AU124" s="1">
        <f t="shared" si="89"/>
        <v>0.69236751750541647</v>
      </c>
      <c r="AV124" s="1">
        <f t="shared" si="90"/>
        <v>27.347222222221841</v>
      </c>
      <c r="AW124">
        <v>2.5</v>
      </c>
      <c r="AX124">
        <f t="shared" si="91"/>
        <v>26.548020246573458</v>
      </c>
      <c r="AY124" s="1">
        <f t="shared" si="92"/>
        <v>27.167763157894413</v>
      </c>
      <c r="AZ124" s="1">
        <f t="shared" si="93"/>
        <v>0.72171659553144718</v>
      </c>
      <c r="BA124" s="1">
        <f t="shared" si="94"/>
        <v>27.269736842104905</v>
      </c>
      <c r="BB124">
        <v>0</v>
      </c>
      <c r="BC124">
        <f t="shared" si="95"/>
        <v>26.451869234244782</v>
      </c>
      <c r="BD124" s="1">
        <f t="shared" si="96"/>
        <v>27.199999999999658</v>
      </c>
      <c r="BE124" s="1">
        <f t="shared" si="97"/>
        <v>0.7481307657548748</v>
      </c>
      <c r="BF124" s="1">
        <f t="shared" si="98"/>
        <v>27.199999999999658</v>
      </c>
    </row>
    <row r="125" spans="5:58">
      <c r="E125">
        <f t="shared" si="99"/>
        <v>107.2999999999993</v>
      </c>
      <c r="F125">
        <f t="shared" si="100"/>
        <v>50</v>
      </c>
      <c r="G125">
        <f t="shared" si="101"/>
        <v>25</v>
      </c>
      <c r="H125">
        <f t="shared" si="51"/>
        <v>28.6249999999993</v>
      </c>
      <c r="I125">
        <f t="shared" si="52"/>
        <v>22.5</v>
      </c>
      <c r="J125">
        <f t="shared" si="53"/>
        <v>28.032828508047221</v>
      </c>
      <c r="K125" s="1">
        <f t="shared" si="54"/>
        <v>26.462499999999935</v>
      </c>
      <c r="L125" s="1">
        <f t="shared" si="55"/>
        <v>0.34217149195213781</v>
      </c>
      <c r="M125" s="1">
        <f t="shared" si="56"/>
        <v>28.374999999999357</v>
      </c>
      <c r="N125">
        <f t="shared" si="57"/>
        <v>20</v>
      </c>
      <c r="O125">
        <f t="shared" si="58"/>
        <v>27.748842799043288</v>
      </c>
      <c r="P125" s="1">
        <f t="shared" si="59"/>
        <v>26.633333333333216</v>
      </c>
      <c r="Q125" s="1">
        <f t="shared" si="60"/>
        <v>0.417823867622793</v>
      </c>
      <c r="R125" s="1">
        <f t="shared" si="61"/>
        <v>28.166666666666082</v>
      </c>
      <c r="S125">
        <f t="shared" si="62"/>
        <v>17.5</v>
      </c>
      <c r="T125">
        <f t="shared" si="63"/>
        <v>27.508547199116883</v>
      </c>
      <c r="U125" s="1">
        <f t="shared" si="64"/>
        <v>26.772115384615223</v>
      </c>
      <c r="V125" s="1">
        <f t="shared" si="65"/>
        <v>0.48183741626719351</v>
      </c>
      <c r="W125" s="1">
        <f t="shared" si="66"/>
        <v>27.990384615384077</v>
      </c>
      <c r="X125">
        <f t="shared" si="67"/>
        <v>15</v>
      </c>
      <c r="Y125">
        <f t="shared" si="68"/>
        <v>27.302579542037108</v>
      </c>
      <c r="Z125" s="1">
        <f t="shared" si="69"/>
        <v>26.885714285714091</v>
      </c>
      <c r="AA125" s="1">
        <f t="shared" si="70"/>
        <v>0.53670617224810835</v>
      </c>
      <c r="AB125" s="1">
        <f t="shared" si="71"/>
        <v>27.839285714285218</v>
      </c>
      <c r="AC125">
        <f t="shared" si="72"/>
        <v>12.5</v>
      </c>
      <c r="AD125">
        <f t="shared" si="73"/>
        <v>27.124074239234631</v>
      </c>
      <c r="AE125" s="1">
        <f t="shared" si="74"/>
        <v>26.979166666666433</v>
      </c>
      <c r="AF125" s="1">
        <f t="shared" si="75"/>
        <v>0.5842590940982344</v>
      </c>
      <c r="AG125" s="1">
        <f t="shared" si="76"/>
        <v>27.708333333332867</v>
      </c>
      <c r="AH125">
        <f t="shared" si="77"/>
        <v>10</v>
      </c>
      <c r="AI125">
        <f t="shared" si="78"/>
        <v>26.967882099282463</v>
      </c>
      <c r="AJ125" s="1">
        <f t="shared" si="79"/>
        <v>27.056249999999736</v>
      </c>
      <c r="AK125" s="1">
        <f t="shared" si="80"/>
        <v>0.62586790071709475</v>
      </c>
      <c r="AL125" s="1">
        <f t="shared" si="81"/>
        <v>27.593749999999556</v>
      </c>
      <c r="AM125">
        <f t="shared" si="82"/>
        <v>7.5</v>
      </c>
      <c r="AN125">
        <f t="shared" si="83"/>
        <v>26.830065505207028</v>
      </c>
      <c r="AO125" s="1">
        <f t="shared" si="84"/>
        <v>27.11985294117618</v>
      </c>
      <c r="AP125" s="1">
        <f t="shared" si="85"/>
        <v>0.66258155361608917</v>
      </c>
      <c r="AQ125" s="1">
        <f t="shared" si="86"/>
        <v>27.492647058823117</v>
      </c>
      <c r="AR125">
        <v>5</v>
      </c>
      <c r="AS125">
        <f t="shared" si="87"/>
        <v>26.707561866028861</v>
      </c>
      <c r="AT125" s="1">
        <f t="shared" si="88"/>
        <v>27.172222222221915</v>
      </c>
      <c r="AU125" s="1">
        <f t="shared" si="89"/>
        <v>0.6952159117485287</v>
      </c>
      <c r="AV125" s="1">
        <f t="shared" si="90"/>
        <v>27.402777777777391</v>
      </c>
      <c r="AW125">
        <v>2.5</v>
      </c>
      <c r="AX125">
        <f t="shared" si="91"/>
        <v>26.597953346764186</v>
      </c>
      <c r="AY125" s="1">
        <f t="shared" si="92"/>
        <v>27.215131578947041</v>
      </c>
      <c r="AZ125" s="1">
        <f t="shared" si="93"/>
        <v>0.72441507428807983</v>
      </c>
      <c r="BA125" s="1">
        <f t="shared" si="94"/>
        <v>27.322368421052264</v>
      </c>
      <c r="BB125">
        <v>0</v>
      </c>
      <c r="BC125">
        <f t="shared" si="95"/>
        <v>26.499305679425973</v>
      </c>
      <c r="BD125" s="1">
        <f t="shared" si="96"/>
        <v>27.249999999999648</v>
      </c>
      <c r="BE125" s="1">
        <f t="shared" si="97"/>
        <v>0.7506943205736758</v>
      </c>
      <c r="BF125" s="1">
        <f t="shared" si="98"/>
        <v>27.249999999999648</v>
      </c>
    </row>
    <row r="126" spans="5:58">
      <c r="E126">
        <f t="shared" si="99"/>
        <v>107.3999999999993</v>
      </c>
      <c r="F126">
        <f t="shared" si="100"/>
        <v>50</v>
      </c>
      <c r="G126">
        <f t="shared" si="101"/>
        <v>25</v>
      </c>
      <c r="H126">
        <f t="shared" si="51"/>
        <v>28.724999999999294</v>
      </c>
      <c r="I126">
        <f t="shared" si="52"/>
        <v>22.5</v>
      </c>
      <c r="J126">
        <f t="shared" si="53"/>
        <v>28.119076590194851</v>
      </c>
      <c r="K126" s="1">
        <f t="shared" si="54"/>
        <v>26.471590909090846</v>
      </c>
      <c r="L126" s="1">
        <f t="shared" si="55"/>
        <v>0.34683250071359412</v>
      </c>
      <c r="M126" s="1">
        <f t="shared" si="56"/>
        <v>28.465909090908443</v>
      </c>
      <c r="N126">
        <f t="shared" si="57"/>
        <v>20</v>
      </c>
      <c r="O126">
        <f t="shared" si="58"/>
        <v>27.827903541011949</v>
      </c>
      <c r="P126" s="1">
        <f t="shared" si="59"/>
        <v>26.649999999999881</v>
      </c>
      <c r="Q126" s="1">
        <f t="shared" si="60"/>
        <v>0.42209645898746134</v>
      </c>
      <c r="R126" s="1">
        <f t="shared" si="61"/>
        <v>28.24999999999941</v>
      </c>
      <c r="S126">
        <f t="shared" si="62"/>
        <v>17.5</v>
      </c>
      <c r="T126">
        <f t="shared" si="63"/>
        <v>27.581526345549495</v>
      </c>
      <c r="U126" s="1">
        <f t="shared" si="64"/>
        <v>26.795192307692144</v>
      </c>
      <c r="V126" s="1">
        <f t="shared" si="65"/>
        <v>0.48578134675765661</v>
      </c>
      <c r="W126" s="1">
        <f t="shared" si="66"/>
        <v>28.067307692307153</v>
      </c>
      <c r="X126">
        <f t="shared" si="67"/>
        <v>15</v>
      </c>
      <c r="Y126">
        <f t="shared" si="68"/>
        <v>27.370345892295962</v>
      </c>
      <c r="Z126" s="1">
        <f t="shared" si="69"/>
        <v>26.914285714285516</v>
      </c>
      <c r="AA126" s="1">
        <f t="shared" si="70"/>
        <v>0.54036839341782406</v>
      </c>
      <c r="AB126" s="1">
        <f t="shared" si="71"/>
        <v>27.910714285713787</v>
      </c>
      <c r="AC126">
        <f t="shared" si="72"/>
        <v>12.5</v>
      </c>
      <c r="AD126">
        <f t="shared" si="73"/>
        <v>27.18732283280956</v>
      </c>
      <c r="AE126" s="1">
        <f t="shared" si="74"/>
        <v>27.012499999999761</v>
      </c>
      <c r="AF126" s="1">
        <f t="shared" si="75"/>
        <v>0.5876771671899691</v>
      </c>
      <c r="AG126" s="1">
        <f t="shared" si="76"/>
        <v>27.77499999999953</v>
      </c>
      <c r="AH126">
        <f t="shared" si="77"/>
        <v>10</v>
      </c>
      <c r="AI126">
        <f t="shared" si="78"/>
        <v>27.027177655758962</v>
      </c>
      <c r="AJ126" s="1">
        <f t="shared" si="79"/>
        <v>27.093749999999734</v>
      </c>
      <c r="AK126" s="1">
        <f t="shared" si="80"/>
        <v>0.62907234424059599</v>
      </c>
      <c r="AL126" s="1">
        <f t="shared" si="81"/>
        <v>27.656249999999559</v>
      </c>
      <c r="AM126">
        <f t="shared" si="82"/>
        <v>7.5</v>
      </c>
      <c r="AN126">
        <f t="shared" si="83"/>
        <v>26.885873087773142</v>
      </c>
      <c r="AO126" s="1">
        <f t="shared" si="84"/>
        <v>27.161029411764414</v>
      </c>
      <c r="AP126" s="1">
        <f t="shared" si="85"/>
        <v>0.66559750046173738</v>
      </c>
      <c r="AQ126" s="1">
        <f t="shared" si="86"/>
        <v>27.551470588234878</v>
      </c>
      <c r="AR126">
        <v>5</v>
      </c>
      <c r="AS126">
        <f t="shared" si="87"/>
        <v>26.760269027341302</v>
      </c>
      <c r="AT126" s="1">
        <f t="shared" si="88"/>
        <v>27.216666666666356</v>
      </c>
      <c r="AU126" s="1">
        <f t="shared" si="89"/>
        <v>0.69806430599164082</v>
      </c>
      <c r="AV126" s="1">
        <f t="shared" si="90"/>
        <v>27.458333333332941</v>
      </c>
      <c r="AW126">
        <v>2.5</v>
      </c>
      <c r="AX126">
        <f t="shared" si="91"/>
        <v>26.647886446954917</v>
      </c>
      <c r="AY126" s="1">
        <f t="shared" si="92"/>
        <v>27.262499999999669</v>
      </c>
      <c r="AZ126" s="1">
        <f t="shared" si="93"/>
        <v>0.72711355304471248</v>
      </c>
      <c r="BA126" s="1">
        <f t="shared" si="94"/>
        <v>27.374999999999631</v>
      </c>
      <c r="BB126">
        <v>0</v>
      </c>
      <c r="BC126">
        <f t="shared" si="95"/>
        <v>26.546742124607171</v>
      </c>
      <c r="BD126" s="1">
        <f t="shared" si="96"/>
        <v>27.299999999999649</v>
      </c>
      <c r="BE126" s="1">
        <f t="shared" si="97"/>
        <v>0.75325787539247679</v>
      </c>
      <c r="BF126" s="1">
        <f t="shared" si="98"/>
        <v>27.299999999999649</v>
      </c>
    </row>
    <row r="127" spans="5:58">
      <c r="E127">
        <f t="shared" si="99"/>
        <v>107.49999999999929</v>
      </c>
      <c r="F127">
        <f t="shared" si="100"/>
        <v>50</v>
      </c>
      <c r="G127">
        <f t="shared" si="101"/>
        <v>25</v>
      </c>
      <c r="H127">
        <f t="shared" si="51"/>
        <v>28.824999999999289</v>
      </c>
      <c r="I127">
        <f t="shared" si="52"/>
        <v>22.5</v>
      </c>
      <c r="J127">
        <f t="shared" si="53"/>
        <v>28.205324672342485</v>
      </c>
      <c r="K127" s="1">
        <f t="shared" si="54"/>
        <v>26.480681818181754</v>
      </c>
      <c r="L127" s="1">
        <f t="shared" si="55"/>
        <v>0.35149350947505131</v>
      </c>
      <c r="M127" s="1">
        <f t="shared" si="56"/>
        <v>28.556818181817537</v>
      </c>
      <c r="N127">
        <f t="shared" si="57"/>
        <v>20</v>
      </c>
      <c r="O127">
        <f t="shared" si="58"/>
        <v>27.906964282980613</v>
      </c>
      <c r="P127" s="1">
        <f t="shared" si="59"/>
        <v>26.666666666666551</v>
      </c>
      <c r="Q127" s="1">
        <f t="shared" si="60"/>
        <v>0.42636905035213041</v>
      </c>
      <c r="R127" s="1">
        <f t="shared" si="61"/>
        <v>28.333333333332742</v>
      </c>
      <c r="S127">
        <f t="shared" si="62"/>
        <v>17.5</v>
      </c>
      <c r="T127">
        <f t="shared" si="63"/>
        <v>27.654505491982107</v>
      </c>
      <c r="U127" s="1">
        <f t="shared" si="64"/>
        <v>26.818269230769069</v>
      </c>
      <c r="V127" s="1">
        <f t="shared" si="65"/>
        <v>0.48972527724812032</v>
      </c>
      <c r="W127" s="1">
        <f t="shared" si="66"/>
        <v>28.144230769230226</v>
      </c>
      <c r="X127">
        <f t="shared" si="67"/>
        <v>15</v>
      </c>
      <c r="Y127">
        <f t="shared" si="68"/>
        <v>27.438112242554816</v>
      </c>
      <c r="Z127" s="1">
        <f t="shared" si="69"/>
        <v>26.942857142856944</v>
      </c>
      <c r="AA127" s="1">
        <f t="shared" si="70"/>
        <v>0.54403061458754032</v>
      </c>
      <c r="AB127" s="1">
        <f t="shared" si="71"/>
        <v>27.982142857142357</v>
      </c>
      <c r="AC127">
        <f t="shared" si="72"/>
        <v>12.5</v>
      </c>
      <c r="AD127">
        <f t="shared" si="73"/>
        <v>27.250571426384493</v>
      </c>
      <c r="AE127" s="1">
        <f t="shared" si="74"/>
        <v>27.0458333333331</v>
      </c>
      <c r="AF127" s="1">
        <f t="shared" si="75"/>
        <v>0.59109524028170435</v>
      </c>
      <c r="AG127" s="1">
        <f t="shared" si="76"/>
        <v>27.841666666666196</v>
      </c>
      <c r="AH127">
        <f t="shared" si="77"/>
        <v>10</v>
      </c>
      <c r="AI127">
        <f t="shared" si="78"/>
        <v>27.086473212235457</v>
      </c>
      <c r="AJ127" s="1">
        <f t="shared" si="79"/>
        <v>27.131249999999735</v>
      </c>
      <c r="AK127" s="1">
        <f t="shared" si="80"/>
        <v>0.63227678776409779</v>
      </c>
      <c r="AL127" s="1">
        <f t="shared" si="81"/>
        <v>27.718749999999556</v>
      </c>
      <c r="AM127">
        <f t="shared" si="82"/>
        <v>7.5</v>
      </c>
      <c r="AN127">
        <f t="shared" si="83"/>
        <v>26.941680670339256</v>
      </c>
      <c r="AO127" s="1">
        <f t="shared" si="84"/>
        <v>27.202205882352651</v>
      </c>
      <c r="AP127" s="1">
        <f t="shared" si="85"/>
        <v>0.66861344730738614</v>
      </c>
      <c r="AQ127" s="1">
        <f t="shared" si="86"/>
        <v>27.610294117646642</v>
      </c>
      <c r="AR127">
        <v>5</v>
      </c>
      <c r="AS127">
        <f t="shared" si="87"/>
        <v>26.812976188653742</v>
      </c>
      <c r="AT127" s="1">
        <f t="shared" si="88"/>
        <v>27.261111111110797</v>
      </c>
      <c r="AU127" s="1">
        <f t="shared" si="89"/>
        <v>0.70091270023475361</v>
      </c>
      <c r="AV127" s="1">
        <f t="shared" si="90"/>
        <v>27.513888888888495</v>
      </c>
      <c r="AW127">
        <v>2.5</v>
      </c>
      <c r="AX127">
        <f t="shared" si="91"/>
        <v>26.697819547145652</v>
      </c>
      <c r="AY127" s="1">
        <f t="shared" si="92"/>
        <v>27.309868421052297</v>
      </c>
      <c r="AZ127" s="1">
        <f t="shared" si="93"/>
        <v>0.72981203180134557</v>
      </c>
      <c r="BA127" s="1">
        <f t="shared" si="94"/>
        <v>27.427631578946997</v>
      </c>
      <c r="BB127">
        <v>0</v>
      </c>
      <c r="BC127">
        <f t="shared" si="95"/>
        <v>26.594178569788369</v>
      </c>
      <c r="BD127" s="1">
        <f t="shared" si="96"/>
        <v>27.349999999999646</v>
      </c>
      <c r="BE127" s="1">
        <f t="shared" si="97"/>
        <v>0.75582143021127823</v>
      </c>
      <c r="BF127" s="1">
        <f t="shared" si="98"/>
        <v>27.349999999999646</v>
      </c>
    </row>
    <row r="128" spans="5:58">
      <c r="E128">
        <f t="shared" si="99"/>
        <v>107.59999999999928</v>
      </c>
      <c r="F128">
        <f t="shared" si="100"/>
        <v>50</v>
      </c>
      <c r="G128">
        <f t="shared" si="101"/>
        <v>25</v>
      </c>
      <c r="H128">
        <f t="shared" si="51"/>
        <v>28.924999999999283</v>
      </c>
      <c r="I128">
        <f t="shared" si="52"/>
        <v>22.5</v>
      </c>
      <c r="J128">
        <f t="shared" si="53"/>
        <v>28.291572754490119</v>
      </c>
      <c r="K128" s="1">
        <f t="shared" si="54"/>
        <v>26.489772727272666</v>
      </c>
      <c r="L128" s="1">
        <f t="shared" si="55"/>
        <v>0.35615451823650768</v>
      </c>
      <c r="M128" s="1">
        <f t="shared" si="56"/>
        <v>28.647727272726627</v>
      </c>
      <c r="N128">
        <f t="shared" si="57"/>
        <v>20</v>
      </c>
      <c r="O128">
        <f t="shared" si="58"/>
        <v>27.986025024949278</v>
      </c>
      <c r="P128" s="1">
        <f t="shared" si="59"/>
        <v>26.683333333333216</v>
      </c>
      <c r="Q128" s="1">
        <f t="shared" si="60"/>
        <v>0.43064164171679875</v>
      </c>
      <c r="R128" s="1">
        <f t="shared" si="61"/>
        <v>28.416666666666078</v>
      </c>
      <c r="S128">
        <f t="shared" si="62"/>
        <v>17.5</v>
      </c>
      <c r="T128">
        <f t="shared" si="63"/>
        <v>27.727484638414719</v>
      </c>
      <c r="U128" s="1">
        <f t="shared" si="64"/>
        <v>26.84134615384599</v>
      </c>
      <c r="V128" s="1">
        <f t="shared" si="65"/>
        <v>0.49366920773858342</v>
      </c>
      <c r="W128" s="1">
        <f t="shared" si="66"/>
        <v>28.221153846153303</v>
      </c>
      <c r="X128">
        <f t="shared" si="67"/>
        <v>15</v>
      </c>
      <c r="Y128">
        <f t="shared" si="68"/>
        <v>27.505878592813669</v>
      </c>
      <c r="Z128" s="1">
        <f t="shared" si="69"/>
        <v>26.971428571428373</v>
      </c>
      <c r="AA128" s="1">
        <f t="shared" si="70"/>
        <v>0.54769283575725602</v>
      </c>
      <c r="AB128" s="1">
        <f t="shared" si="71"/>
        <v>28.053571428570926</v>
      </c>
      <c r="AC128">
        <f t="shared" si="72"/>
        <v>12.5</v>
      </c>
      <c r="AD128">
        <f t="shared" si="73"/>
        <v>27.313820019959422</v>
      </c>
      <c r="AE128" s="1">
        <f t="shared" si="74"/>
        <v>27.079166666666431</v>
      </c>
      <c r="AF128" s="1">
        <f t="shared" si="75"/>
        <v>0.59451331337343893</v>
      </c>
      <c r="AG128" s="1">
        <f t="shared" si="76"/>
        <v>27.908333333332862</v>
      </c>
      <c r="AH128">
        <f t="shared" si="77"/>
        <v>10</v>
      </c>
      <c r="AI128">
        <f t="shared" si="78"/>
        <v>27.145768768711957</v>
      </c>
      <c r="AJ128" s="1">
        <f t="shared" si="79"/>
        <v>27.168749999999733</v>
      </c>
      <c r="AK128" s="1">
        <f t="shared" si="80"/>
        <v>0.63548123128759904</v>
      </c>
      <c r="AL128" s="1">
        <f t="shared" si="81"/>
        <v>27.781249999999556</v>
      </c>
      <c r="AM128">
        <f t="shared" si="82"/>
        <v>7.5</v>
      </c>
      <c r="AN128">
        <f t="shared" si="83"/>
        <v>26.99748825290537</v>
      </c>
      <c r="AO128" s="1">
        <f t="shared" si="84"/>
        <v>27.243382352940881</v>
      </c>
      <c r="AP128" s="1">
        <f t="shared" si="85"/>
        <v>0.67162939415303435</v>
      </c>
      <c r="AQ128" s="1">
        <f t="shared" si="86"/>
        <v>27.669117647058403</v>
      </c>
      <c r="AR128">
        <v>5</v>
      </c>
      <c r="AS128">
        <f t="shared" si="87"/>
        <v>26.865683349966186</v>
      </c>
      <c r="AT128" s="1">
        <f t="shared" si="88"/>
        <v>27.305555555555241</v>
      </c>
      <c r="AU128" s="1">
        <f t="shared" si="89"/>
        <v>0.70376109447786583</v>
      </c>
      <c r="AV128" s="1">
        <f t="shared" si="90"/>
        <v>27.569444444444052</v>
      </c>
      <c r="AW128">
        <v>2.5</v>
      </c>
      <c r="AX128">
        <f t="shared" si="91"/>
        <v>26.747752647336387</v>
      </c>
      <c r="AY128" s="1">
        <f t="shared" si="92"/>
        <v>27.357236842104928</v>
      </c>
      <c r="AZ128" s="1">
        <f t="shared" si="93"/>
        <v>0.73251051055797822</v>
      </c>
      <c r="BA128" s="1">
        <f t="shared" si="94"/>
        <v>27.480263157894367</v>
      </c>
      <c r="BB128">
        <v>0</v>
      </c>
      <c r="BC128">
        <f t="shared" si="95"/>
        <v>26.641615014969567</v>
      </c>
      <c r="BD128" s="1">
        <f t="shared" si="96"/>
        <v>27.399999999999647</v>
      </c>
      <c r="BE128" s="1">
        <f t="shared" si="97"/>
        <v>0.75838498503007923</v>
      </c>
      <c r="BF128" s="1">
        <f t="shared" si="98"/>
        <v>27.399999999999647</v>
      </c>
    </row>
    <row r="129" spans="5:58">
      <c r="E129">
        <f t="shared" si="99"/>
        <v>107.69999999999928</v>
      </c>
      <c r="F129">
        <f t="shared" si="100"/>
        <v>50</v>
      </c>
      <c r="G129">
        <f t="shared" si="101"/>
        <v>25</v>
      </c>
      <c r="H129">
        <f t="shared" si="51"/>
        <v>29.024999999999277</v>
      </c>
      <c r="I129">
        <f t="shared" si="52"/>
        <v>22.5</v>
      </c>
      <c r="J129">
        <f t="shared" si="53"/>
        <v>28.377820836637738</v>
      </c>
      <c r="K129" s="1">
        <f t="shared" si="54"/>
        <v>26.49886363636357</v>
      </c>
      <c r="L129" s="1">
        <f t="shared" si="55"/>
        <v>0.36081552699796399</v>
      </c>
      <c r="M129" s="1">
        <f t="shared" si="56"/>
        <v>28.738636363635703</v>
      </c>
      <c r="N129">
        <f t="shared" si="57"/>
        <v>20</v>
      </c>
      <c r="O129">
        <f t="shared" si="58"/>
        <v>28.065085766917928</v>
      </c>
      <c r="P129" s="1">
        <f t="shared" si="59"/>
        <v>26.699999999999882</v>
      </c>
      <c r="Q129" s="1">
        <f t="shared" si="60"/>
        <v>0.43491423308146704</v>
      </c>
      <c r="R129" s="1">
        <f t="shared" si="61"/>
        <v>28.499999999999396</v>
      </c>
      <c r="S129">
        <f t="shared" si="62"/>
        <v>17.5</v>
      </c>
      <c r="T129">
        <f t="shared" si="63"/>
        <v>27.80046378484732</v>
      </c>
      <c r="U129" s="1">
        <f t="shared" si="64"/>
        <v>26.864423076922908</v>
      </c>
      <c r="V129" s="1">
        <f t="shared" si="65"/>
        <v>0.49761313822904646</v>
      </c>
      <c r="W129" s="1">
        <f t="shared" si="66"/>
        <v>28.298076923076366</v>
      </c>
      <c r="X129">
        <f t="shared" si="67"/>
        <v>15</v>
      </c>
      <c r="Y129">
        <f t="shared" si="68"/>
        <v>27.573644943072512</v>
      </c>
      <c r="Z129" s="1">
        <f t="shared" si="69"/>
        <v>26.999999999999797</v>
      </c>
      <c r="AA129" s="1">
        <f t="shared" si="70"/>
        <v>0.55135505692697173</v>
      </c>
      <c r="AB129" s="1">
        <f t="shared" si="71"/>
        <v>28.124999999999485</v>
      </c>
      <c r="AC129">
        <f t="shared" si="72"/>
        <v>12.5</v>
      </c>
      <c r="AD129">
        <f t="shared" si="73"/>
        <v>27.377068613534345</v>
      </c>
      <c r="AE129" s="1">
        <f t="shared" si="74"/>
        <v>27.112499999999763</v>
      </c>
      <c r="AF129" s="1">
        <f t="shared" si="75"/>
        <v>0.59793138646517363</v>
      </c>
      <c r="AG129" s="1">
        <f t="shared" si="76"/>
        <v>27.974999999999518</v>
      </c>
      <c r="AH129">
        <f t="shared" si="77"/>
        <v>10</v>
      </c>
      <c r="AI129">
        <f t="shared" si="78"/>
        <v>27.205064325188445</v>
      </c>
      <c r="AJ129" s="1">
        <f t="shared" si="79"/>
        <v>27.206249999999724</v>
      </c>
      <c r="AK129" s="1">
        <f t="shared" si="80"/>
        <v>0.63868567481110028</v>
      </c>
      <c r="AL129" s="1">
        <f t="shared" si="81"/>
        <v>27.843749999999545</v>
      </c>
      <c r="AM129">
        <f t="shared" si="82"/>
        <v>7.5</v>
      </c>
      <c r="AN129">
        <f t="shared" si="83"/>
        <v>27.053295835471477</v>
      </c>
      <c r="AO129" s="1">
        <f t="shared" si="84"/>
        <v>27.28455882352911</v>
      </c>
      <c r="AP129" s="1">
        <f t="shared" si="85"/>
        <v>0.67464534099868267</v>
      </c>
      <c r="AQ129" s="1">
        <f t="shared" si="86"/>
        <v>27.727941176470161</v>
      </c>
      <c r="AR129">
        <v>5</v>
      </c>
      <c r="AS129">
        <f t="shared" si="87"/>
        <v>26.91839051127862</v>
      </c>
      <c r="AT129" s="1">
        <f t="shared" si="88"/>
        <v>27.349999999999682</v>
      </c>
      <c r="AU129" s="1">
        <f t="shared" si="89"/>
        <v>0.70660948872097806</v>
      </c>
      <c r="AV129" s="1">
        <f t="shared" si="90"/>
        <v>27.624999999999599</v>
      </c>
      <c r="AW129">
        <v>2.5</v>
      </c>
      <c r="AX129">
        <f t="shared" si="91"/>
        <v>26.797685747527115</v>
      </c>
      <c r="AY129" s="1">
        <f t="shared" si="92"/>
        <v>27.404605263157556</v>
      </c>
      <c r="AZ129" s="1">
        <f t="shared" si="93"/>
        <v>0.73520898931461076</v>
      </c>
      <c r="BA129" s="1">
        <f t="shared" si="94"/>
        <v>27.532894736841726</v>
      </c>
      <c r="BB129">
        <v>0</v>
      </c>
      <c r="BC129">
        <f t="shared" si="95"/>
        <v>26.689051460150758</v>
      </c>
      <c r="BD129" s="1">
        <f t="shared" si="96"/>
        <v>27.449999999999637</v>
      </c>
      <c r="BE129" s="1">
        <f t="shared" si="97"/>
        <v>0.76094853984888022</v>
      </c>
      <c r="BF129" s="1">
        <f t="shared" si="98"/>
        <v>27.449999999999637</v>
      </c>
    </row>
    <row r="130" spans="5:58">
      <c r="E130">
        <f t="shared" si="99"/>
        <v>107.79999999999927</v>
      </c>
      <c r="F130">
        <f t="shared" si="100"/>
        <v>50</v>
      </c>
      <c r="G130">
        <f t="shared" si="101"/>
        <v>25</v>
      </c>
      <c r="H130">
        <f t="shared" si="51"/>
        <v>29.124999999999272</v>
      </c>
      <c r="I130">
        <f t="shared" si="52"/>
        <v>22.5</v>
      </c>
      <c r="J130">
        <f t="shared" si="53"/>
        <v>28.464068918785369</v>
      </c>
      <c r="K130" s="1">
        <f t="shared" si="54"/>
        <v>26.507954545454478</v>
      </c>
      <c r="L130" s="1">
        <f t="shared" si="55"/>
        <v>0.36547653575942035</v>
      </c>
      <c r="M130" s="1">
        <f t="shared" si="56"/>
        <v>28.829545454544789</v>
      </c>
      <c r="N130">
        <f t="shared" si="57"/>
        <v>20</v>
      </c>
      <c r="O130">
        <f t="shared" si="58"/>
        <v>28.144146508886593</v>
      </c>
      <c r="P130" s="1">
        <f t="shared" si="59"/>
        <v>26.716666666666548</v>
      </c>
      <c r="Q130" s="1">
        <f t="shared" si="60"/>
        <v>0.43918682444613538</v>
      </c>
      <c r="R130" s="1">
        <f t="shared" si="61"/>
        <v>28.583333333332728</v>
      </c>
      <c r="S130">
        <f t="shared" si="62"/>
        <v>17.5</v>
      </c>
      <c r="T130">
        <f t="shared" si="63"/>
        <v>27.873442931279932</v>
      </c>
      <c r="U130" s="1">
        <f t="shared" si="64"/>
        <v>26.887499999999836</v>
      </c>
      <c r="V130" s="1">
        <f t="shared" si="65"/>
        <v>0.50155706871950956</v>
      </c>
      <c r="W130" s="1">
        <f t="shared" si="66"/>
        <v>28.374999999999442</v>
      </c>
      <c r="X130">
        <f t="shared" si="67"/>
        <v>15</v>
      </c>
      <c r="Y130">
        <f t="shared" si="68"/>
        <v>27.641411293331366</v>
      </c>
      <c r="Z130" s="1">
        <f t="shared" si="69"/>
        <v>27.028571428571222</v>
      </c>
      <c r="AA130" s="1">
        <f t="shared" si="70"/>
        <v>0.55501727809668744</v>
      </c>
      <c r="AB130" s="1">
        <f t="shared" si="71"/>
        <v>28.196428571428054</v>
      </c>
      <c r="AC130">
        <f t="shared" si="72"/>
        <v>12.5</v>
      </c>
      <c r="AD130">
        <f t="shared" si="73"/>
        <v>27.440317207109274</v>
      </c>
      <c r="AE130" s="1">
        <f t="shared" si="74"/>
        <v>27.145833333333091</v>
      </c>
      <c r="AF130" s="1">
        <f t="shared" si="75"/>
        <v>0.60134945955690833</v>
      </c>
      <c r="AG130" s="1">
        <f t="shared" si="76"/>
        <v>28.041666666666181</v>
      </c>
      <c r="AH130">
        <f t="shared" si="77"/>
        <v>10</v>
      </c>
      <c r="AI130">
        <f t="shared" si="78"/>
        <v>27.264359881664941</v>
      </c>
      <c r="AJ130" s="1">
        <f t="shared" si="79"/>
        <v>27.243749999999725</v>
      </c>
      <c r="AK130" s="1">
        <f t="shared" si="80"/>
        <v>0.64189011833460152</v>
      </c>
      <c r="AL130" s="1">
        <f t="shared" si="81"/>
        <v>27.906249999999542</v>
      </c>
      <c r="AM130">
        <f t="shared" si="82"/>
        <v>7.5</v>
      </c>
      <c r="AN130">
        <f t="shared" si="83"/>
        <v>27.109103418037595</v>
      </c>
      <c r="AO130" s="1">
        <f t="shared" si="84"/>
        <v>27.325735294117347</v>
      </c>
      <c r="AP130" s="1">
        <f t="shared" si="85"/>
        <v>0.67766128784433088</v>
      </c>
      <c r="AQ130" s="1">
        <f t="shared" si="86"/>
        <v>27.786764705881925</v>
      </c>
      <c r="AR130">
        <v>5</v>
      </c>
      <c r="AS130">
        <f t="shared" si="87"/>
        <v>26.971097672591064</v>
      </c>
      <c r="AT130" s="1">
        <f t="shared" si="88"/>
        <v>27.394444444444126</v>
      </c>
      <c r="AU130" s="1">
        <f t="shared" si="89"/>
        <v>0.70945788296409018</v>
      </c>
      <c r="AV130" s="1">
        <f t="shared" si="90"/>
        <v>27.680555555555156</v>
      </c>
      <c r="AW130">
        <v>2.5</v>
      </c>
      <c r="AX130">
        <f t="shared" si="91"/>
        <v>26.84761884771785</v>
      </c>
      <c r="AY130" s="1">
        <f t="shared" si="92"/>
        <v>27.451973684210184</v>
      </c>
      <c r="AZ130" s="1">
        <f t="shared" si="93"/>
        <v>0.73790746807124341</v>
      </c>
      <c r="BA130" s="1">
        <f t="shared" si="94"/>
        <v>27.585526315789092</v>
      </c>
      <c r="BB130">
        <v>0</v>
      </c>
      <c r="BC130">
        <f t="shared" si="95"/>
        <v>26.736487905331956</v>
      </c>
      <c r="BD130" s="1">
        <f t="shared" si="96"/>
        <v>27.499999999999638</v>
      </c>
      <c r="BE130" s="1">
        <f t="shared" si="97"/>
        <v>0.76351209466768122</v>
      </c>
      <c r="BF130" s="1">
        <f t="shared" si="98"/>
        <v>27.499999999999638</v>
      </c>
    </row>
    <row r="131" spans="5:58">
      <c r="E131">
        <f t="shared" si="99"/>
        <v>107.89999999999927</v>
      </c>
      <c r="F131">
        <f t="shared" si="100"/>
        <v>50</v>
      </c>
      <c r="G131">
        <f t="shared" si="101"/>
        <v>25</v>
      </c>
      <c r="H131">
        <f t="shared" ref="H131:H150" si="102">E131-F131-G131-50*0.7*0.08-25*0.05*0.7</f>
        <v>29.224999999999266</v>
      </c>
      <c r="I131">
        <f t="shared" ref="I131:I150" si="103">0.9*G131</f>
        <v>22.5</v>
      </c>
      <c r="J131">
        <f t="shared" ref="J131:J150" si="104">(E131-F131-I131+F131*$B$2*$C$2+I131*$A$2*$C$2-(E131*EXP($D$2)-E131))/1.1</f>
        <v>28.550317000933003</v>
      </c>
      <c r="K131" s="1">
        <f t="shared" ref="K131:K150" si="105">I131+0.1*J131+I131*0.05+L131*0.1</f>
        <v>26.517045454545386</v>
      </c>
      <c r="L131" s="1">
        <f t="shared" ref="L131:L150" si="106">(E131*(EXP($D$2*1)-1)-G131*$A$2*(1-0.1)-F131*$B$2)/1.1</f>
        <v>0.37013754452087672</v>
      </c>
      <c r="M131" s="1">
        <f t="shared" ref="M131:M150" si="107">J131+L131</f>
        <v>28.920454545453879</v>
      </c>
      <c r="N131">
        <f t="shared" ref="N131:N150" si="108">0.8*G131</f>
        <v>20</v>
      </c>
      <c r="O131">
        <f t="shared" ref="O131:O150" si="109">(E131-F131-N131+F131*$B$2*$C$2+N131*$A$2*$C$2-(E131*EXP($D$2)-E131))/1.2</f>
        <v>28.223207250855253</v>
      </c>
      <c r="P131" s="1">
        <f t="shared" ref="P131:P150" si="110">N131+O131*0.2+N131*0.05+Q131*0.2</f>
        <v>26.73333333333321</v>
      </c>
      <c r="Q131" s="1">
        <f t="shared" ref="Q131:Q150" si="111">(E131*(EXP($D$2*1)-1)-G131*$A$2*(1-0.2)-F131*$B$2)/1.2</f>
        <v>0.44345941581080373</v>
      </c>
      <c r="R131" s="1">
        <f t="shared" ref="R131:R150" si="112">O131+Q131</f>
        <v>28.666666666666057</v>
      </c>
      <c r="S131">
        <f t="shared" ref="S131:S150" si="113">0.7*G131</f>
        <v>17.5</v>
      </c>
      <c r="T131">
        <f t="shared" ref="T131:T150" si="114">(E131-F131-S131+F131*$B$2*$C$2+S131*$A$2*$C$2-(E131*EXP($D$2)-E131))/1.3</f>
        <v>27.946422077712544</v>
      </c>
      <c r="U131" s="1">
        <f t="shared" ref="U131:U150" si="115">S131+0.3*T131+S131*0.05+V131*0.3</f>
        <v>26.910576923076754</v>
      </c>
      <c r="V131" s="1">
        <f t="shared" ref="V131:V150" si="116">(E131*(EXP($D$2*1)-1)-G131*$A$2*(1-0.3)-F131*$B$2)/1.3</f>
        <v>0.5055009992099726</v>
      </c>
      <c r="W131" s="1">
        <f t="shared" ref="W131:W150" si="117">T131+V131</f>
        <v>28.451923076922515</v>
      </c>
      <c r="X131">
        <f t="shared" ref="X131:X150" si="118">0.6*25</f>
        <v>15</v>
      </c>
      <c r="Y131">
        <f t="shared" ref="Y131:Y150" si="119">(E131-F131-X131+F131*$B$2*$C$2+X131*$A$2*$C$2-(E131*EXP($D$2)-E131))/1.4</f>
        <v>27.709177643590223</v>
      </c>
      <c r="Z131" s="1">
        <f t="shared" ref="Z131:Z150" si="120">X131+0.4*Y131+X131*0.05+AA131*0.4</f>
        <v>27.057142857142654</v>
      </c>
      <c r="AA131" s="1">
        <f t="shared" ref="AA131:AA150" si="121">(E131*(EXP($D$2*1)-1)-G131*$A$2*(1-0.4)-F131*$B$2)/1.4</f>
        <v>0.55867949926640315</v>
      </c>
      <c r="AB131" s="1">
        <f t="shared" ref="AB131:AB150" si="122">Y131+AA131</f>
        <v>28.267857142856627</v>
      </c>
      <c r="AC131">
        <f t="shared" ref="AC131:AC150" si="123">0.5*25</f>
        <v>12.5</v>
      </c>
      <c r="AD131">
        <f t="shared" ref="AD131:AD150" si="124">(E131-F131-AC131+F131*$B$2*$C$2+AC131*$A$2*$C$2-(E131*EXP($D$2)-E131))/1.5</f>
        <v>27.503565800684203</v>
      </c>
      <c r="AE131" s="1">
        <f t="shared" ref="AE131:AE150" si="125">AC131+0.5*AD131+AC131*0.05+AF131*0.5</f>
        <v>27.179166666666422</v>
      </c>
      <c r="AF131" s="1">
        <f t="shared" ref="AF131:AF150" si="126">(E131*(EXP($D$2*1)-1)-G131*$A$2*(1-0.5)-F131*$B$2)/1.5</f>
        <v>0.60476753264864291</v>
      </c>
      <c r="AG131" s="1">
        <f t="shared" ref="AG131:AG150" si="127">AD131+AF131</f>
        <v>28.108333333332848</v>
      </c>
      <c r="AH131">
        <f t="shared" ref="AH131:AH150" si="128">0.4*25</f>
        <v>10</v>
      </c>
      <c r="AI131">
        <f t="shared" ref="AI131:AI150" si="129">(E131-F131-AH131+F131*$B$2*$C$2+AH131*$A$2*$C$2-(E131*EXP($D$2)-E131))/1.6</f>
        <v>27.32365543814144</v>
      </c>
      <c r="AJ131" s="1">
        <f t="shared" ref="AJ131:AJ150" si="130">AH131+0.6*AI131+AH131*0.05+AK131*0.6</f>
        <v>27.281249999999723</v>
      </c>
      <c r="AK131" s="1">
        <f t="shared" ref="AK131:AK150" si="131">(E131*(EXP($D$2*1)-1)-G131*$A$2*(1-0.6)-F131*$B$2)/1.6</f>
        <v>0.64509456185810277</v>
      </c>
      <c r="AL131" s="1">
        <f t="shared" ref="AL131:AL150" si="132">AI131+AK131</f>
        <v>27.968749999999542</v>
      </c>
      <c r="AM131">
        <f t="shared" ref="AM131:AM150" si="133">0.3*25</f>
        <v>7.5</v>
      </c>
      <c r="AN131">
        <f t="shared" ref="AN131:AN150" si="134">(E131-F131-AM131+F131*$B$2*$C$2+AM131*$A$2*$C$2-(E131*EXP($D$2)-E131))/1.7</f>
        <v>27.164911000603709</v>
      </c>
      <c r="AO131" s="1">
        <f t="shared" ref="AO131:AO150" si="135">AM131+0.7*AN131+AM131*0.05+AP131*0.7</f>
        <v>27.366911764705581</v>
      </c>
      <c r="AP131" s="1">
        <f t="shared" ref="AP131:AP150" si="136">(E131*(EXP($D$2*1)-1)-G131*$A$2*(1-0.7)-F131*$B$2)/1.7</f>
        <v>0.68067723468997909</v>
      </c>
      <c r="AQ131" s="1">
        <f t="shared" ref="AQ131:AQ150" si="137">AN131+AP131</f>
        <v>27.84558823529369</v>
      </c>
      <c r="AR131">
        <v>5</v>
      </c>
      <c r="AS131">
        <f t="shared" ref="AS131:AS150" si="138">(E131-F131-AR131+F131*$B$2*$C$2+AR131*$A$2*$C$2-(E131*EXP($D$2)-E131))/1.8</f>
        <v>27.023804833903505</v>
      </c>
      <c r="AT131" s="1">
        <f t="shared" ref="AT131:AT150" si="139">AR131+0.8*AS131+AR131*0.05+AU131*0.8</f>
        <v>27.438888888888567</v>
      </c>
      <c r="AU131" s="1">
        <f t="shared" ref="AU131:AU150" si="140">(E131*(EXP($D$2*1)-1)-G131*$A$2*(1-0.8)-F131*$B$2)/1.8</f>
        <v>0.71230627720720241</v>
      </c>
      <c r="AV131" s="1">
        <f t="shared" ref="AV131:AV150" si="141">AS131+AU131</f>
        <v>27.736111111110706</v>
      </c>
      <c r="AW131">
        <v>2.5</v>
      </c>
      <c r="AX131">
        <f t="shared" ref="AX131:AX150" si="142">(E131-F131-AW131+F131*$B$2*$C$2+AW131*$A$2*$C$2-(E131*EXP($D$2)-E131))/1.9</f>
        <v>26.897551947908585</v>
      </c>
      <c r="AY131" s="1">
        <f t="shared" ref="AY131:AY150" si="143">AW131+AX131*0.9+AW131*0.05+AZ131*0.9</f>
        <v>27.499342105262816</v>
      </c>
      <c r="AZ131" s="1">
        <f t="shared" ref="AZ131:AZ150" si="144">(E131*(EXP($D$2*1)-1)-G131*$A$2*(1-0.9)-F131*$B$2)/1.9</f>
        <v>0.74060594682787606</v>
      </c>
      <c r="BA131" s="1">
        <f t="shared" ref="BA131:BA150" si="145">AX131+AZ131</f>
        <v>27.638157894736462</v>
      </c>
      <c r="BB131">
        <v>0</v>
      </c>
      <c r="BC131">
        <f t="shared" ref="BC131:BC150" si="146">(E131-F131-BB131+F131*$B$2*$C$2+BB131*$A$2*$C$2-(E131*EXP($D$2)-E131))/2</f>
        <v>26.783924350513153</v>
      </c>
      <c r="BD131" s="1">
        <f t="shared" ref="BD131:BD150" si="147">BC131+BE131</f>
        <v>27.549999999999635</v>
      </c>
      <c r="BE131" s="1">
        <f t="shared" ref="BE131:BE150" si="148">(E131*(EXP($D$2*1)-1)-G131*$A$2*(1-1)-F131*$B$2)/2</f>
        <v>0.76607564948648221</v>
      </c>
      <c r="BF131" s="1">
        <f t="shared" ref="BF131:BF150" si="149">BC131+BE131</f>
        <v>27.549999999999635</v>
      </c>
    </row>
    <row r="132" spans="5:58">
      <c r="E132">
        <f t="shared" ref="E132:E150" si="150">E131+0.1</f>
        <v>107.99999999999926</v>
      </c>
      <c r="F132">
        <f t="shared" ref="F132:F150" si="151">F131</f>
        <v>50</v>
      </c>
      <c r="G132">
        <f t="shared" ref="G132:G150" si="152">G131</f>
        <v>25</v>
      </c>
      <c r="H132">
        <f t="shared" si="102"/>
        <v>29.32499999999926</v>
      </c>
      <c r="I132">
        <f t="shared" si="103"/>
        <v>22.5</v>
      </c>
      <c r="J132">
        <f t="shared" si="104"/>
        <v>28.636565083080637</v>
      </c>
      <c r="K132" s="1">
        <f t="shared" si="105"/>
        <v>26.526136363636297</v>
      </c>
      <c r="L132" s="1">
        <f t="shared" si="106"/>
        <v>0.37479855328233308</v>
      </c>
      <c r="M132" s="1">
        <f t="shared" si="107"/>
        <v>29.011363636362969</v>
      </c>
      <c r="N132">
        <f t="shared" si="108"/>
        <v>20</v>
      </c>
      <c r="O132">
        <f t="shared" si="109"/>
        <v>28.302267992823918</v>
      </c>
      <c r="P132" s="1">
        <f t="shared" si="110"/>
        <v>26.749999999999879</v>
      </c>
      <c r="Q132" s="1">
        <f t="shared" si="111"/>
        <v>0.44773200717547201</v>
      </c>
      <c r="R132" s="1">
        <f t="shared" si="112"/>
        <v>28.749999999999389</v>
      </c>
      <c r="S132">
        <f t="shared" si="113"/>
        <v>17.5</v>
      </c>
      <c r="T132">
        <f t="shared" si="114"/>
        <v>28.019401224145156</v>
      </c>
      <c r="U132" s="1">
        <f t="shared" si="115"/>
        <v>26.933653846153678</v>
      </c>
      <c r="V132" s="1">
        <f t="shared" si="116"/>
        <v>0.50944492970043564</v>
      </c>
      <c r="W132" s="1">
        <f t="shared" si="117"/>
        <v>28.528846153845592</v>
      </c>
      <c r="X132">
        <f t="shared" si="118"/>
        <v>15</v>
      </c>
      <c r="Y132">
        <f t="shared" si="119"/>
        <v>27.776943993849077</v>
      </c>
      <c r="Z132" s="1">
        <f t="shared" si="120"/>
        <v>27.085714285714079</v>
      </c>
      <c r="AA132" s="1">
        <f t="shared" si="121"/>
        <v>0.56234172043611885</v>
      </c>
      <c r="AB132" s="1">
        <f t="shared" si="122"/>
        <v>28.339285714285197</v>
      </c>
      <c r="AC132">
        <f t="shared" si="123"/>
        <v>12.5</v>
      </c>
      <c r="AD132">
        <f t="shared" si="124"/>
        <v>27.566814394259136</v>
      </c>
      <c r="AE132" s="1">
        <f t="shared" si="125"/>
        <v>27.212499999999757</v>
      </c>
      <c r="AF132" s="1">
        <f t="shared" si="126"/>
        <v>0.60818560574037761</v>
      </c>
      <c r="AG132" s="1">
        <f t="shared" si="127"/>
        <v>28.174999999999514</v>
      </c>
      <c r="AH132">
        <f t="shared" si="128"/>
        <v>10</v>
      </c>
      <c r="AI132">
        <f t="shared" si="129"/>
        <v>27.382950994617936</v>
      </c>
      <c r="AJ132" s="1">
        <f t="shared" si="130"/>
        <v>27.318749999999724</v>
      </c>
      <c r="AK132" s="1">
        <f t="shared" si="131"/>
        <v>0.64829900538160401</v>
      </c>
      <c r="AL132" s="1">
        <f t="shared" si="132"/>
        <v>28.031249999999538</v>
      </c>
      <c r="AM132">
        <f t="shared" si="133"/>
        <v>7.5</v>
      </c>
      <c r="AN132">
        <f t="shared" si="134"/>
        <v>27.220718583169823</v>
      </c>
      <c r="AO132" s="1">
        <f t="shared" si="135"/>
        <v>27.408088235293814</v>
      </c>
      <c r="AP132" s="1">
        <f t="shared" si="136"/>
        <v>0.6836931815356273</v>
      </c>
      <c r="AQ132" s="1">
        <f t="shared" si="137"/>
        <v>27.904411764705451</v>
      </c>
      <c r="AR132">
        <v>5</v>
      </c>
      <c r="AS132">
        <f t="shared" si="138"/>
        <v>27.076511995215945</v>
      </c>
      <c r="AT132" s="1">
        <f t="shared" si="139"/>
        <v>27.483333333333007</v>
      </c>
      <c r="AU132" s="1">
        <f t="shared" si="140"/>
        <v>0.71515467145031464</v>
      </c>
      <c r="AV132" s="1">
        <f t="shared" si="141"/>
        <v>27.791666666666259</v>
      </c>
      <c r="AW132">
        <v>2.5</v>
      </c>
      <c r="AX132">
        <f t="shared" si="142"/>
        <v>26.94748504809932</v>
      </c>
      <c r="AY132" s="1">
        <f t="shared" si="143"/>
        <v>27.546710526315444</v>
      </c>
      <c r="AZ132" s="1">
        <f t="shared" si="144"/>
        <v>0.74330442558450871</v>
      </c>
      <c r="BA132" s="1">
        <f t="shared" si="145"/>
        <v>27.690789473683829</v>
      </c>
      <c r="BB132">
        <v>0</v>
      </c>
      <c r="BC132">
        <f t="shared" si="146"/>
        <v>26.831360795694351</v>
      </c>
      <c r="BD132" s="1">
        <f t="shared" si="147"/>
        <v>27.599999999999635</v>
      </c>
      <c r="BE132" s="1">
        <f t="shared" si="148"/>
        <v>0.76863920430528321</v>
      </c>
      <c r="BF132" s="1">
        <f t="shared" si="149"/>
        <v>27.599999999999635</v>
      </c>
    </row>
    <row r="133" spans="5:58">
      <c r="E133">
        <f t="shared" si="150"/>
        <v>108.09999999999926</v>
      </c>
      <c r="F133">
        <f t="shared" si="151"/>
        <v>50</v>
      </c>
      <c r="G133">
        <f t="shared" si="152"/>
        <v>25</v>
      </c>
      <c r="H133">
        <f t="shared" si="102"/>
        <v>29.424999999999255</v>
      </c>
      <c r="I133">
        <f t="shared" si="103"/>
        <v>22.5</v>
      </c>
      <c r="J133">
        <f t="shared" si="104"/>
        <v>28.722813165228256</v>
      </c>
      <c r="K133" s="1">
        <f t="shared" si="105"/>
        <v>26.535227272727205</v>
      </c>
      <c r="L133" s="1">
        <f t="shared" si="106"/>
        <v>0.37945956204378944</v>
      </c>
      <c r="M133" s="1">
        <f t="shared" si="107"/>
        <v>29.102272727272045</v>
      </c>
      <c r="N133">
        <f t="shared" si="108"/>
        <v>20</v>
      </c>
      <c r="O133">
        <f t="shared" si="109"/>
        <v>28.381328734792568</v>
      </c>
      <c r="P133" s="1">
        <f t="shared" si="110"/>
        <v>26.766666666666541</v>
      </c>
      <c r="Q133" s="1">
        <f t="shared" si="111"/>
        <v>0.45200459854014036</v>
      </c>
      <c r="R133" s="1">
        <f t="shared" si="112"/>
        <v>28.833333333332707</v>
      </c>
      <c r="S133">
        <f t="shared" si="113"/>
        <v>17.5</v>
      </c>
      <c r="T133">
        <f t="shared" si="114"/>
        <v>28.092380370577757</v>
      </c>
      <c r="U133" s="1">
        <f t="shared" si="115"/>
        <v>26.956730769230596</v>
      </c>
      <c r="V133" s="1">
        <f t="shared" si="116"/>
        <v>0.5133888601908988</v>
      </c>
      <c r="W133" s="1">
        <f t="shared" si="117"/>
        <v>28.605769230768654</v>
      </c>
      <c r="X133">
        <f t="shared" si="118"/>
        <v>15</v>
      </c>
      <c r="Y133">
        <f t="shared" si="119"/>
        <v>27.84471034410792</v>
      </c>
      <c r="Z133" s="1">
        <f t="shared" si="120"/>
        <v>27.114285714285504</v>
      </c>
      <c r="AA133" s="1">
        <f t="shared" si="121"/>
        <v>0.56600394160583456</v>
      </c>
      <c r="AB133" s="1">
        <f t="shared" si="122"/>
        <v>28.410714285713755</v>
      </c>
      <c r="AC133">
        <f t="shared" si="123"/>
        <v>12.5</v>
      </c>
      <c r="AD133">
        <f t="shared" si="124"/>
        <v>27.630062987834055</v>
      </c>
      <c r="AE133" s="1">
        <f t="shared" si="125"/>
        <v>27.245833333333081</v>
      </c>
      <c r="AF133" s="1">
        <f t="shared" si="126"/>
        <v>0.61160367883211231</v>
      </c>
      <c r="AG133" s="1">
        <f t="shared" si="127"/>
        <v>28.241666666666166</v>
      </c>
      <c r="AH133">
        <f t="shared" si="128"/>
        <v>10</v>
      </c>
      <c r="AI133">
        <f t="shared" si="129"/>
        <v>27.442246551094424</v>
      </c>
      <c r="AJ133" s="1">
        <f t="shared" si="130"/>
        <v>27.356249999999719</v>
      </c>
      <c r="AK133" s="1">
        <f t="shared" si="131"/>
        <v>0.65150344890510525</v>
      </c>
      <c r="AL133" s="1">
        <f t="shared" si="132"/>
        <v>28.093749999999531</v>
      </c>
      <c r="AM133">
        <f t="shared" si="133"/>
        <v>7.5</v>
      </c>
      <c r="AN133">
        <f t="shared" si="134"/>
        <v>27.27652616573593</v>
      </c>
      <c r="AO133" s="1">
        <f t="shared" si="135"/>
        <v>27.449264705882044</v>
      </c>
      <c r="AP133" s="1">
        <f t="shared" si="136"/>
        <v>0.68670912838127551</v>
      </c>
      <c r="AQ133" s="1">
        <f t="shared" si="137"/>
        <v>27.963235294117204</v>
      </c>
      <c r="AR133">
        <v>5</v>
      </c>
      <c r="AS133">
        <f t="shared" si="138"/>
        <v>27.129219156528382</v>
      </c>
      <c r="AT133" s="1">
        <f t="shared" si="139"/>
        <v>27.527777777777452</v>
      </c>
      <c r="AU133" s="1">
        <f t="shared" si="140"/>
        <v>0.71800306569342687</v>
      </c>
      <c r="AV133" s="1">
        <f t="shared" si="141"/>
        <v>27.847222222221809</v>
      </c>
      <c r="AW133">
        <v>2.5</v>
      </c>
      <c r="AX133">
        <f t="shared" si="142"/>
        <v>26.997418148290045</v>
      </c>
      <c r="AY133" s="1">
        <f t="shared" si="143"/>
        <v>27.594078947368068</v>
      </c>
      <c r="AZ133" s="1">
        <f t="shared" si="144"/>
        <v>0.74600290434114125</v>
      </c>
      <c r="BA133" s="1">
        <f t="shared" si="145"/>
        <v>27.743421052631184</v>
      </c>
      <c r="BB133">
        <v>0</v>
      </c>
      <c r="BC133">
        <f t="shared" si="146"/>
        <v>26.878797240875542</v>
      </c>
      <c r="BD133" s="1">
        <f t="shared" si="147"/>
        <v>27.649999999999626</v>
      </c>
      <c r="BE133" s="1">
        <f t="shared" si="148"/>
        <v>0.7712027591240842</v>
      </c>
      <c r="BF133" s="1">
        <f t="shared" si="149"/>
        <v>27.649999999999626</v>
      </c>
    </row>
    <row r="134" spans="5:58">
      <c r="E134">
        <f t="shared" si="150"/>
        <v>108.19999999999925</v>
      </c>
      <c r="F134">
        <f t="shared" si="151"/>
        <v>50</v>
      </c>
      <c r="G134">
        <f t="shared" si="152"/>
        <v>25</v>
      </c>
      <c r="H134">
        <f t="shared" si="102"/>
        <v>29.524999999999249</v>
      </c>
      <c r="I134">
        <f t="shared" si="103"/>
        <v>22.5</v>
      </c>
      <c r="J134">
        <f t="shared" si="104"/>
        <v>28.809061247375887</v>
      </c>
      <c r="K134" s="1">
        <f t="shared" si="105"/>
        <v>26.544318181818113</v>
      </c>
      <c r="L134" s="1">
        <f t="shared" si="106"/>
        <v>0.38412057080524659</v>
      </c>
      <c r="M134" s="1">
        <f t="shared" si="107"/>
        <v>29.193181818181134</v>
      </c>
      <c r="N134">
        <f t="shared" si="108"/>
        <v>20</v>
      </c>
      <c r="O134">
        <f t="shared" si="109"/>
        <v>28.460389476761232</v>
      </c>
      <c r="P134" s="1">
        <f t="shared" si="110"/>
        <v>26.783333333333211</v>
      </c>
      <c r="Q134" s="1">
        <f t="shared" si="111"/>
        <v>0.45627718990480942</v>
      </c>
      <c r="R134" s="1">
        <f t="shared" si="112"/>
        <v>28.916666666666043</v>
      </c>
      <c r="S134">
        <f t="shared" si="113"/>
        <v>17.5</v>
      </c>
      <c r="T134">
        <f t="shared" si="114"/>
        <v>28.165359517010369</v>
      </c>
      <c r="U134" s="1">
        <f t="shared" si="115"/>
        <v>26.979807692307521</v>
      </c>
      <c r="V134" s="1">
        <f t="shared" si="116"/>
        <v>0.51733279068136251</v>
      </c>
      <c r="W134" s="1">
        <f t="shared" si="117"/>
        <v>28.682692307691731</v>
      </c>
      <c r="X134">
        <f t="shared" si="118"/>
        <v>15</v>
      </c>
      <c r="Y134">
        <f t="shared" si="119"/>
        <v>27.912476694366774</v>
      </c>
      <c r="Z134" s="1">
        <f t="shared" si="120"/>
        <v>27.142857142856929</v>
      </c>
      <c r="AA134" s="1">
        <f t="shared" si="121"/>
        <v>0.56966616277555093</v>
      </c>
      <c r="AB134" s="1">
        <f t="shared" si="122"/>
        <v>28.482142857142325</v>
      </c>
      <c r="AC134">
        <f t="shared" si="123"/>
        <v>12.5</v>
      </c>
      <c r="AD134">
        <f t="shared" si="124"/>
        <v>27.693311581408988</v>
      </c>
      <c r="AE134" s="1">
        <f t="shared" si="125"/>
        <v>27.27916666666642</v>
      </c>
      <c r="AF134" s="1">
        <f t="shared" si="126"/>
        <v>0.61502175192384756</v>
      </c>
      <c r="AG134" s="1">
        <f t="shared" si="127"/>
        <v>28.308333333332836</v>
      </c>
      <c r="AH134">
        <f t="shared" si="128"/>
        <v>10</v>
      </c>
      <c r="AI134">
        <f t="shared" si="129"/>
        <v>27.501542107570923</v>
      </c>
      <c r="AJ134" s="1">
        <f t="shared" si="130"/>
        <v>27.393749999999716</v>
      </c>
      <c r="AK134" s="1">
        <f t="shared" si="131"/>
        <v>0.65470789242860705</v>
      </c>
      <c r="AL134" s="1">
        <f t="shared" si="132"/>
        <v>28.156249999999531</v>
      </c>
      <c r="AM134">
        <f t="shared" si="133"/>
        <v>7.5</v>
      </c>
      <c r="AN134">
        <f t="shared" si="134"/>
        <v>27.332333748302045</v>
      </c>
      <c r="AO134" s="1">
        <f t="shared" si="135"/>
        <v>27.490441176470277</v>
      </c>
      <c r="AP134" s="1">
        <f t="shared" si="136"/>
        <v>0.68972507522692428</v>
      </c>
      <c r="AQ134" s="1">
        <f t="shared" si="137"/>
        <v>28.022058823528969</v>
      </c>
      <c r="AR134">
        <v>5</v>
      </c>
      <c r="AS134">
        <f t="shared" si="138"/>
        <v>27.181926317840823</v>
      </c>
      <c r="AT134" s="1">
        <f t="shared" si="139"/>
        <v>27.572222222221892</v>
      </c>
      <c r="AU134" s="1">
        <f t="shared" si="140"/>
        <v>0.72085145993653954</v>
      </c>
      <c r="AV134" s="1">
        <f t="shared" si="141"/>
        <v>27.902777777777363</v>
      </c>
      <c r="AW134">
        <v>2.5</v>
      </c>
      <c r="AX134">
        <f t="shared" si="142"/>
        <v>27.04735124848078</v>
      </c>
      <c r="AY134" s="1">
        <f t="shared" si="143"/>
        <v>27.6414473684207</v>
      </c>
      <c r="AZ134" s="1">
        <f t="shared" si="144"/>
        <v>0.74870138309777434</v>
      </c>
      <c r="BA134" s="1">
        <f t="shared" si="145"/>
        <v>27.796052631578554</v>
      </c>
      <c r="BB134">
        <v>0</v>
      </c>
      <c r="BC134">
        <f t="shared" si="146"/>
        <v>26.92623368605674</v>
      </c>
      <c r="BD134" s="1">
        <f t="shared" si="147"/>
        <v>27.699999999999626</v>
      </c>
      <c r="BE134" s="1">
        <f t="shared" si="148"/>
        <v>0.77376631394288564</v>
      </c>
      <c r="BF134" s="1">
        <f t="shared" si="149"/>
        <v>27.699999999999626</v>
      </c>
    </row>
    <row r="135" spans="5:58">
      <c r="E135">
        <f t="shared" si="150"/>
        <v>108.29999999999924</v>
      </c>
      <c r="F135">
        <f t="shared" si="151"/>
        <v>50</v>
      </c>
      <c r="G135">
        <f t="shared" si="152"/>
        <v>25</v>
      </c>
      <c r="H135">
        <f t="shared" si="102"/>
        <v>29.624999999999243</v>
      </c>
      <c r="I135">
        <f t="shared" si="103"/>
        <v>22.5</v>
      </c>
      <c r="J135">
        <f t="shared" si="104"/>
        <v>28.895309329523521</v>
      </c>
      <c r="K135" s="1">
        <f t="shared" si="105"/>
        <v>26.553409090909025</v>
      </c>
      <c r="L135" s="1">
        <f t="shared" si="106"/>
        <v>0.38878157956670295</v>
      </c>
      <c r="M135" s="1">
        <f t="shared" si="107"/>
        <v>29.284090909090224</v>
      </c>
      <c r="N135">
        <f t="shared" si="108"/>
        <v>20</v>
      </c>
      <c r="O135">
        <f t="shared" si="109"/>
        <v>28.539450218729897</v>
      </c>
      <c r="P135" s="1">
        <f t="shared" si="110"/>
        <v>26.799999999999876</v>
      </c>
      <c r="Q135" s="1">
        <f t="shared" si="111"/>
        <v>0.46054978126947776</v>
      </c>
      <c r="R135" s="1">
        <f t="shared" si="112"/>
        <v>28.999999999999375</v>
      </c>
      <c r="S135">
        <f t="shared" si="113"/>
        <v>17.5</v>
      </c>
      <c r="T135">
        <f t="shared" si="114"/>
        <v>28.238338663442981</v>
      </c>
      <c r="U135" s="1">
        <f t="shared" si="115"/>
        <v>27.002884615384442</v>
      </c>
      <c r="V135" s="1">
        <f t="shared" si="116"/>
        <v>0.52127672117182555</v>
      </c>
      <c r="W135" s="1">
        <f t="shared" si="117"/>
        <v>28.759615384614808</v>
      </c>
      <c r="X135">
        <f t="shared" si="118"/>
        <v>15</v>
      </c>
      <c r="Y135">
        <f t="shared" si="119"/>
        <v>27.980243044625627</v>
      </c>
      <c r="Z135" s="1">
        <f t="shared" si="120"/>
        <v>27.171428571428361</v>
      </c>
      <c r="AA135" s="1">
        <f t="shared" si="121"/>
        <v>0.57332838394526664</v>
      </c>
      <c r="AB135" s="1">
        <f t="shared" si="122"/>
        <v>28.553571428570894</v>
      </c>
      <c r="AC135">
        <f t="shared" si="123"/>
        <v>12.5</v>
      </c>
      <c r="AD135">
        <f t="shared" si="124"/>
        <v>27.756560174983917</v>
      </c>
      <c r="AE135" s="1">
        <f t="shared" si="125"/>
        <v>27.312499999999751</v>
      </c>
      <c r="AF135" s="1">
        <f t="shared" si="126"/>
        <v>0.61843982501558215</v>
      </c>
      <c r="AG135" s="1">
        <f t="shared" si="127"/>
        <v>28.374999999999499</v>
      </c>
      <c r="AH135">
        <f t="shared" si="128"/>
        <v>10</v>
      </c>
      <c r="AI135">
        <f t="shared" si="129"/>
        <v>27.560837664047419</v>
      </c>
      <c r="AJ135" s="1">
        <f t="shared" si="130"/>
        <v>27.431249999999718</v>
      </c>
      <c r="AK135" s="1">
        <f t="shared" si="131"/>
        <v>0.6579123359521083</v>
      </c>
      <c r="AL135" s="1">
        <f t="shared" si="132"/>
        <v>28.218749999999527</v>
      </c>
      <c r="AM135">
        <f t="shared" si="133"/>
        <v>7.5</v>
      </c>
      <c r="AN135">
        <f t="shared" si="134"/>
        <v>27.388141330868162</v>
      </c>
      <c r="AO135" s="1">
        <f t="shared" si="135"/>
        <v>27.531617647058511</v>
      </c>
      <c r="AP135" s="1">
        <f t="shared" si="136"/>
        <v>0.69274102207257249</v>
      </c>
      <c r="AQ135" s="1">
        <f t="shared" si="137"/>
        <v>28.080882352940733</v>
      </c>
      <c r="AR135">
        <v>5</v>
      </c>
      <c r="AS135">
        <f t="shared" si="138"/>
        <v>27.234633479153267</v>
      </c>
      <c r="AT135" s="1">
        <f t="shared" si="139"/>
        <v>27.616666666666337</v>
      </c>
      <c r="AU135" s="1">
        <f t="shared" si="140"/>
        <v>0.72369985417965177</v>
      </c>
      <c r="AV135" s="1">
        <f t="shared" si="141"/>
        <v>27.95833333333292</v>
      </c>
      <c r="AW135">
        <v>2.5</v>
      </c>
      <c r="AX135">
        <f t="shared" si="142"/>
        <v>27.097284348671515</v>
      </c>
      <c r="AY135" s="1">
        <f t="shared" si="143"/>
        <v>27.688815789473328</v>
      </c>
      <c r="AZ135" s="1">
        <f t="shared" si="144"/>
        <v>0.75139986185440699</v>
      </c>
      <c r="BA135" s="1">
        <f t="shared" si="145"/>
        <v>27.848684210525921</v>
      </c>
      <c r="BB135">
        <v>0</v>
      </c>
      <c r="BC135">
        <f t="shared" si="146"/>
        <v>26.973670131237938</v>
      </c>
      <c r="BD135" s="1">
        <f t="shared" si="147"/>
        <v>27.749999999999623</v>
      </c>
      <c r="BE135" s="1">
        <f t="shared" si="148"/>
        <v>0.77632986876168664</v>
      </c>
      <c r="BF135" s="1">
        <f t="shared" si="149"/>
        <v>27.749999999999623</v>
      </c>
    </row>
    <row r="136" spans="5:58">
      <c r="E136">
        <f t="shared" si="150"/>
        <v>108.39999999999924</v>
      </c>
      <c r="F136">
        <f t="shared" si="151"/>
        <v>50</v>
      </c>
      <c r="G136">
        <f t="shared" si="152"/>
        <v>25</v>
      </c>
      <c r="H136">
        <f t="shared" si="102"/>
        <v>29.724999999999238</v>
      </c>
      <c r="I136">
        <f t="shared" si="103"/>
        <v>22.5</v>
      </c>
      <c r="J136">
        <f t="shared" si="104"/>
        <v>28.981557411671155</v>
      </c>
      <c r="K136" s="1">
        <f t="shared" si="105"/>
        <v>26.562499999999932</v>
      </c>
      <c r="L136" s="1">
        <f t="shared" si="106"/>
        <v>0.39344258832815932</v>
      </c>
      <c r="M136" s="1">
        <f t="shared" si="107"/>
        <v>29.374999999999314</v>
      </c>
      <c r="N136">
        <f t="shared" si="108"/>
        <v>20</v>
      </c>
      <c r="O136">
        <f t="shared" si="109"/>
        <v>28.618510960698558</v>
      </c>
      <c r="P136" s="1">
        <f t="shared" si="110"/>
        <v>26.816666666666542</v>
      </c>
      <c r="Q136" s="1">
        <f t="shared" si="111"/>
        <v>0.46482237263414605</v>
      </c>
      <c r="R136" s="1">
        <f t="shared" si="112"/>
        <v>29.083333333332703</v>
      </c>
      <c r="S136">
        <f t="shared" si="113"/>
        <v>17.5</v>
      </c>
      <c r="T136">
        <f t="shared" si="114"/>
        <v>28.311317809875597</v>
      </c>
      <c r="U136" s="1">
        <f t="shared" si="115"/>
        <v>27.025961538461363</v>
      </c>
      <c r="V136" s="1">
        <f t="shared" si="116"/>
        <v>0.5252206516622886</v>
      </c>
      <c r="W136" s="1">
        <f t="shared" si="117"/>
        <v>28.836538461537884</v>
      </c>
      <c r="X136">
        <f t="shared" si="118"/>
        <v>15</v>
      </c>
      <c r="Y136">
        <f t="shared" si="119"/>
        <v>28.048009394884485</v>
      </c>
      <c r="Z136" s="1">
        <f t="shared" si="120"/>
        <v>27.199999999999786</v>
      </c>
      <c r="AA136" s="1">
        <f t="shared" si="121"/>
        <v>0.57699060511498235</v>
      </c>
      <c r="AB136" s="1">
        <f t="shared" si="122"/>
        <v>28.624999999999467</v>
      </c>
      <c r="AC136">
        <f t="shared" si="123"/>
        <v>12.5</v>
      </c>
      <c r="AD136">
        <f t="shared" si="124"/>
        <v>27.819808768558847</v>
      </c>
      <c r="AE136" s="1">
        <f t="shared" si="125"/>
        <v>27.345833333333079</v>
      </c>
      <c r="AF136" s="1">
        <f t="shared" si="126"/>
        <v>0.62185789810731684</v>
      </c>
      <c r="AG136" s="1">
        <f t="shared" si="127"/>
        <v>28.441666666666165</v>
      </c>
      <c r="AH136">
        <f t="shared" si="128"/>
        <v>10</v>
      </c>
      <c r="AI136">
        <f t="shared" si="129"/>
        <v>27.620133220523918</v>
      </c>
      <c r="AJ136" s="1">
        <f t="shared" si="130"/>
        <v>27.468749999999716</v>
      </c>
      <c r="AK136" s="1">
        <f t="shared" si="131"/>
        <v>0.66111677947560954</v>
      </c>
      <c r="AL136" s="1">
        <f t="shared" si="132"/>
        <v>28.281249999999527</v>
      </c>
      <c r="AM136">
        <f t="shared" si="133"/>
        <v>7.5</v>
      </c>
      <c r="AN136">
        <f t="shared" si="134"/>
        <v>27.443948913434276</v>
      </c>
      <c r="AO136" s="1">
        <f t="shared" si="135"/>
        <v>27.572794117646747</v>
      </c>
      <c r="AP136" s="1">
        <f t="shared" si="136"/>
        <v>0.69575696891822081</v>
      </c>
      <c r="AQ136" s="1">
        <f t="shared" si="137"/>
        <v>28.139705882352498</v>
      </c>
      <c r="AR136">
        <v>5</v>
      </c>
      <c r="AS136">
        <f t="shared" si="138"/>
        <v>27.287340640465708</v>
      </c>
      <c r="AT136" s="1">
        <f t="shared" si="139"/>
        <v>27.661111111110777</v>
      </c>
      <c r="AU136" s="1">
        <f t="shared" si="140"/>
        <v>0.726548248422764</v>
      </c>
      <c r="AV136" s="1">
        <f t="shared" si="141"/>
        <v>28.01388888888847</v>
      </c>
      <c r="AW136">
        <v>2.5</v>
      </c>
      <c r="AX136">
        <f t="shared" si="142"/>
        <v>27.14721744886225</v>
      </c>
      <c r="AY136" s="1">
        <f t="shared" si="143"/>
        <v>27.736184210525963</v>
      </c>
      <c r="AZ136" s="1">
        <f t="shared" si="144"/>
        <v>0.75409834061103964</v>
      </c>
      <c r="BA136" s="1">
        <f t="shared" si="145"/>
        <v>27.901315789473291</v>
      </c>
      <c r="BB136">
        <v>0</v>
      </c>
      <c r="BC136">
        <f t="shared" si="146"/>
        <v>27.021106576419136</v>
      </c>
      <c r="BD136" s="1">
        <f t="shared" si="147"/>
        <v>27.799999999999624</v>
      </c>
      <c r="BE136" s="1">
        <f t="shared" si="148"/>
        <v>0.77889342358048763</v>
      </c>
      <c r="BF136" s="1">
        <f t="shared" si="149"/>
        <v>27.799999999999624</v>
      </c>
    </row>
    <row r="137" spans="5:58">
      <c r="E137">
        <f t="shared" si="150"/>
        <v>108.49999999999923</v>
      </c>
      <c r="F137">
        <f t="shared" si="151"/>
        <v>50</v>
      </c>
      <c r="G137">
        <f t="shared" si="152"/>
        <v>25</v>
      </c>
      <c r="H137">
        <f t="shared" si="102"/>
        <v>29.824999999999232</v>
      </c>
      <c r="I137">
        <f t="shared" si="103"/>
        <v>22.5</v>
      </c>
      <c r="J137">
        <f t="shared" si="104"/>
        <v>29.067805493818774</v>
      </c>
      <c r="K137" s="1">
        <f t="shared" si="105"/>
        <v>26.57159090909084</v>
      </c>
      <c r="L137" s="1">
        <f t="shared" si="106"/>
        <v>0.39810359708961568</v>
      </c>
      <c r="M137" s="1">
        <f t="shared" si="107"/>
        <v>29.46590909090839</v>
      </c>
      <c r="N137">
        <f t="shared" si="108"/>
        <v>20</v>
      </c>
      <c r="O137">
        <f t="shared" si="109"/>
        <v>28.697571702667211</v>
      </c>
      <c r="P137" s="1">
        <f t="shared" si="110"/>
        <v>26.833333333333204</v>
      </c>
      <c r="Q137" s="1">
        <f t="shared" si="111"/>
        <v>0.4690949639988144</v>
      </c>
      <c r="R137" s="1">
        <f t="shared" si="112"/>
        <v>29.166666666666025</v>
      </c>
      <c r="S137">
        <f t="shared" si="113"/>
        <v>17.5</v>
      </c>
      <c r="T137">
        <f t="shared" si="114"/>
        <v>28.384296956308198</v>
      </c>
      <c r="U137" s="1">
        <f t="shared" si="115"/>
        <v>27.049038461538284</v>
      </c>
      <c r="V137" s="1">
        <f t="shared" si="116"/>
        <v>0.52916458215275175</v>
      </c>
      <c r="W137" s="1">
        <f t="shared" si="117"/>
        <v>28.91346153846095</v>
      </c>
      <c r="X137">
        <f t="shared" si="118"/>
        <v>15</v>
      </c>
      <c r="Y137">
        <f t="shared" si="119"/>
        <v>28.115775745143328</v>
      </c>
      <c r="Z137" s="1">
        <f t="shared" si="120"/>
        <v>27.228571428571211</v>
      </c>
      <c r="AA137" s="1">
        <f t="shared" si="121"/>
        <v>0.58065282628469805</v>
      </c>
      <c r="AB137" s="1">
        <f t="shared" si="122"/>
        <v>28.696428571428026</v>
      </c>
      <c r="AC137">
        <f t="shared" si="123"/>
        <v>12.5</v>
      </c>
      <c r="AD137">
        <f t="shared" si="124"/>
        <v>27.883057362133769</v>
      </c>
      <c r="AE137" s="1">
        <f t="shared" si="125"/>
        <v>27.379166666666411</v>
      </c>
      <c r="AF137" s="1">
        <f t="shared" si="126"/>
        <v>0.62527597119905154</v>
      </c>
      <c r="AG137" s="1">
        <f t="shared" si="127"/>
        <v>28.508333333332821</v>
      </c>
      <c r="AH137">
        <f t="shared" si="128"/>
        <v>10</v>
      </c>
      <c r="AI137">
        <f t="shared" si="129"/>
        <v>27.679428777000407</v>
      </c>
      <c r="AJ137" s="1">
        <f t="shared" si="130"/>
        <v>27.50624999999971</v>
      </c>
      <c r="AK137" s="1">
        <f t="shared" si="131"/>
        <v>0.66432122299911078</v>
      </c>
      <c r="AL137" s="1">
        <f t="shared" si="132"/>
        <v>28.343749999999517</v>
      </c>
      <c r="AM137">
        <f t="shared" si="133"/>
        <v>7.5</v>
      </c>
      <c r="AN137">
        <f t="shared" si="134"/>
        <v>27.499756496000384</v>
      </c>
      <c r="AO137" s="1">
        <f t="shared" si="135"/>
        <v>27.613970588234977</v>
      </c>
      <c r="AP137" s="1">
        <f t="shared" si="136"/>
        <v>0.69877291576386902</v>
      </c>
      <c r="AQ137" s="1">
        <f t="shared" si="137"/>
        <v>28.198529411764252</v>
      </c>
      <c r="AR137">
        <v>5</v>
      </c>
      <c r="AS137">
        <f t="shared" si="138"/>
        <v>27.340047801778141</v>
      </c>
      <c r="AT137" s="1">
        <f t="shared" si="139"/>
        <v>27.705555555555218</v>
      </c>
      <c r="AU137" s="1">
        <f t="shared" si="140"/>
        <v>0.72939664266587623</v>
      </c>
      <c r="AV137" s="1">
        <f t="shared" si="141"/>
        <v>28.069444444444017</v>
      </c>
      <c r="AW137">
        <v>2.5</v>
      </c>
      <c r="AX137">
        <f t="shared" si="142"/>
        <v>27.197150549052978</v>
      </c>
      <c r="AY137" s="1">
        <f t="shared" si="143"/>
        <v>27.783552631578587</v>
      </c>
      <c r="AZ137" s="1">
        <f t="shared" si="144"/>
        <v>0.75679681936767229</v>
      </c>
      <c r="BA137" s="1">
        <f t="shared" si="145"/>
        <v>27.95394736842065</v>
      </c>
      <c r="BB137">
        <v>0</v>
      </c>
      <c r="BC137">
        <f t="shared" si="146"/>
        <v>27.068543021600327</v>
      </c>
      <c r="BD137" s="1">
        <f t="shared" si="147"/>
        <v>27.849999999999614</v>
      </c>
      <c r="BE137" s="1">
        <f t="shared" si="148"/>
        <v>0.78145697839928863</v>
      </c>
      <c r="BF137" s="1">
        <f t="shared" si="149"/>
        <v>27.849999999999614</v>
      </c>
    </row>
    <row r="138" spans="5:58">
      <c r="E138">
        <f t="shared" si="150"/>
        <v>108.59999999999923</v>
      </c>
      <c r="F138">
        <f t="shared" si="151"/>
        <v>50</v>
      </c>
      <c r="G138">
        <f t="shared" si="152"/>
        <v>25</v>
      </c>
      <c r="H138">
        <f t="shared" si="102"/>
        <v>29.924999999999226</v>
      </c>
      <c r="I138">
        <f t="shared" si="103"/>
        <v>22.5</v>
      </c>
      <c r="J138">
        <f t="shared" si="104"/>
        <v>29.154053575966405</v>
      </c>
      <c r="K138" s="1">
        <f t="shared" si="105"/>
        <v>26.580681818181748</v>
      </c>
      <c r="L138" s="1">
        <f t="shared" si="106"/>
        <v>0.40276460585107199</v>
      </c>
      <c r="M138" s="1">
        <f t="shared" si="107"/>
        <v>29.556818181817476</v>
      </c>
      <c r="N138">
        <f t="shared" si="108"/>
        <v>20</v>
      </c>
      <c r="O138">
        <f t="shared" si="109"/>
        <v>28.776632444635872</v>
      </c>
      <c r="P138" s="1">
        <f t="shared" si="110"/>
        <v>26.84999999999987</v>
      </c>
      <c r="Q138" s="1">
        <f t="shared" si="111"/>
        <v>0.47336755536348274</v>
      </c>
      <c r="R138" s="1">
        <f t="shared" si="112"/>
        <v>29.249999999999353</v>
      </c>
      <c r="S138">
        <f t="shared" si="113"/>
        <v>17.5</v>
      </c>
      <c r="T138">
        <f t="shared" si="114"/>
        <v>28.45727610274081</v>
      </c>
      <c r="U138" s="1">
        <f t="shared" si="115"/>
        <v>27.072115384615206</v>
      </c>
      <c r="V138" s="1">
        <f t="shared" si="116"/>
        <v>0.53310851264321479</v>
      </c>
      <c r="W138" s="1">
        <f t="shared" si="117"/>
        <v>28.990384615384023</v>
      </c>
      <c r="X138">
        <f t="shared" si="118"/>
        <v>15</v>
      </c>
      <c r="Y138">
        <f t="shared" si="119"/>
        <v>28.183542095402181</v>
      </c>
      <c r="Z138" s="1">
        <f t="shared" si="120"/>
        <v>27.25714285714264</v>
      </c>
      <c r="AA138" s="1">
        <f t="shared" si="121"/>
        <v>0.58431504745441376</v>
      </c>
      <c r="AB138" s="1">
        <f t="shared" si="122"/>
        <v>28.767857142856595</v>
      </c>
      <c r="AC138">
        <f t="shared" si="123"/>
        <v>12.5</v>
      </c>
      <c r="AD138">
        <f t="shared" si="124"/>
        <v>27.946305955708699</v>
      </c>
      <c r="AE138" s="1">
        <f t="shared" si="125"/>
        <v>27.412499999999742</v>
      </c>
      <c r="AF138" s="1">
        <f t="shared" si="126"/>
        <v>0.62869404429078612</v>
      </c>
      <c r="AG138" s="1">
        <f t="shared" si="127"/>
        <v>28.574999999999484</v>
      </c>
      <c r="AH138">
        <f t="shared" si="128"/>
        <v>10</v>
      </c>
      <c r="AI138">
        <f t="shared" si="129"/>
        <v>27.738724333476902</v>
      </c>
      <c r="AJ138" s="1">
        <f t="shared" si="130"/>
        <v>27.543749999999708</v>
      </c>
      <c r="AK138" s="1">
        <f t="shared" si="131"/>
        <v>0.66752566652261203</v>
      </c>
      <c r="AL138" s="1">
        <f t="shared" si="132"/>
        <v>28.406249999999513</v>
      </c>
      <c r="AM138">
        <f t="shared" si="133"/>
        <v>7.5</v>
      </c>
      <c r="AN138">
        <f t="shared" si="134"/>
        <v>27.555564078566498</v>
      </c>
      <c r="AO138" s="1">
        <f t="shared" si="135"/>
        <v>27.655147058823207</v>
      </c>
      <c r="AP138" s="1">
        <f t="shared" si="136"/>
        <v>0.70178886260951723</v>
      </c>
      <c r="AQ138" s="1">
        <f t="shared" si="137"/>
        <v>28.257352941176016</v>
      </c>
      <c r="AR138">
        <v>5</v>
      </c>
      <c r="AS138">
        <f t="shared" si="138"/>
        <v>27.392754963090585</v>
      </c>
      <c r="AT138" s="1">
        <f t="shared" si="139"/>
        <v>27.749999999999662</v>
      </c>
      <c r="AU138" s="1">
        <f t="shared" si="140"/>
        <v>0.73224503690898846</v>
      </c>
      <c r="AV138" s="1">
        <f t="shared" si="141"/>
        <v>28.124999999999574</v>
      </c>
      <c r="AW138">
        <v>2.5</v>
      </c>
      <c r="AX138">
        <f t="shared" si="142"/>
        <v>27.247083649243713</v>
      </c>
      <c r="AY138" s="1">
        <f t="shared" si="143"/>
        <v>27.830921052631215</v>
      </c>
      <c r="AZ138" s="1">
        <f t="shared" si="144"/>
        <v>0.75949529812430494</v>
      </c>
      <c r="BA138" s="1">
        <f t="shared" si="145"/>
        <v>28.006578947368016</v>
      </c>
      <c r="BB138">
        <v>0</v>
      </c>
      <c r="BC138">
        <f t="shared" si="146"/>
        <v>27.115979466781525</v>
      </c>
      <c r="BD138" s="1">
        <f t="shared" si="147"/>
        <v>27.899999999999615</v>
      </c>
      <c r="BE138" s="1">
        <f t="shared" si="148"/>
        <v>0.78402053321808962</v>
      </c>
      <c r="BF138" s="1">
        <f t="shared" si="149"/>
        <v>27.899999999999615</v>
      </c>
    </row>
    <row r="139" spans="5:58">
      <c r="E139">
        <f t="shared" si="150"/>
        <v>108.69999999999922</v>
      </c>
      <c r="F139">
        <f t="shared" si="151"/>
        <v>50</v>
      </c>
      <c r="G139">
        <f t="shared" si="152"/>
        <v>25</v>
      </c>
      <c r="H139">
        <f t="shared" si="102"/>
        <v>30.024999999999221</v>
      </c>
      <c r="I139">
        <f t="shared" si="103"/>
        <v>22.5</v>
      </c>
      <c r="J139">
        <f t="shared" si="104"/>
        <v>29.240301658114038</v>
      </c>
      <c r="K139" s="1">
        <f t="shared" si="105"/>
        <v>26.589772727272656</v>
      </c>
      <c r="L139" s="1">
        <f t="shared" si="106"/>
        <v>0.40742561461252835</v>
      </c>
      <c r="M139" s="1">
        <f t="shared" si="107"/>
        <v>29.647727272726566</v>
      </c>
      <c r="N139">
        <f t="shared" si="108"/>
        <v>20</v>
      </c>
      <c r="O139">
        <f t="shared" si="109"/>
        <v>28.855693186604537</v>
      </c>
      <c r="P139" s="1">
        <f t="shared" si="110"/>
        <v>26.866666666666539</v>
      </c>
      <c r="Q139" s="1">
        <f t="shared" si="111"/>
        <v>0.47764014672815103</v>
      </c>
      <c r="R139" s="1">
        <f t="shared" si="112"/>
        <v>29.333333333332689</v>
      </c>
      <c r="S139">
        <f t="shared" si="113"/>
        <v>17.5</v>
      </c>
      <c r="T139">
        <f t="shared" si="114"/>
        <v>28.530255249173422</v>
      </c>
      <c r="U139" s="1">
        <f t="shared" si="115"/>
        <v>27.09519230769213</v>
      </c>
      <c r="V139" s="1">
        <f t="shared" si="116"/>
        <v>0.53705244313367784</v>
      </c>
      <c r="W139" s="1">
        <f t="shared" si="117"/>
        <v>29.0673076923071</v>
      </c>
      <c r="X139">
        <f t="shared" si="118"/>
        <v>15</v>
      </c>
      <c r="Y139">
        <f t="shared" si="119"/>
        <v>28.251308445661035</v>
      </c>
      <c r="Z139" s="1">
        <f t="shared" si="120"/>
        <v>27.285714285714068</v>
      </c>
      <c r="AA139" s="1">
        <f t="shared" si="121"/>
        <v>0.58797726862412947</v>
      </c>
      <c r="AB139" s="1">
        <f t="shared" si="122"/>
        <v>28.839285714285165</v>
      </c>
      <c r="AC139">
        <f t="shared" si="123"/>
        <v>12.5</v>
      </c>
      <c r="AD139">
        <f t="shared" si="124"/>
        <v>28.009554549283632</v>
      </c>
      <c r="AE139" s="1">
        <f t="shared" si="125"/>
        <v>27.445833333333077</v>
      </c>
      <c r="AF139" s="1">
        <f t="shared" si="126"/>
        <v>0.63211211738252082</v>
      </c>
      <c r="AG139" s="1">
        <f t="shared" si="127"/>
        <v>28.641666666666154</v>
      </c>
      <c r="AH139">
        <f t="shared" si="128"/>
        <v>10</v>
      </c>
      <c r="AI139">
        <f t="shared" si="129"/>
        <v>27.798019889953402</v>
      </c>
      <c r="AJ139" s="1">
        <f t="shared" si="130"/>
        <v>27.581249999999706</v>
      </c>
      <c r="AK139" s="1">
        <f t="shared" si="131"/>
        <v>0.67073011004611327</v>
      </c>
      <c r="AL139" s="1">
        <f t="shared" si="132"/>
        <v>28.468749999999513</v>
      </c>
      <c r="AM139">
        <f t="shared" si="133"/>
        <v>7.5</v>
      </c>
      <c r="AN139">
        <f t="shared" si="134"/>
        <v>27.611371661132615</v>
      </c>
      <c r="AO139" s="1">
        <f t="shared" si="135"/>
        <v>27.696323529411448</v>
      </c>
      <c r="AP139" s="1">
        <f t="shared" si="136"/>
        <v>0.70480480945516544</v>
      </c>
      <c r="AQ139" s="1">
        <f t="shared" si="137"/>
        <v>28.316176470587781</v>
      </c>
      <c r="AR139">
        <v>5</v>
      </c>
      <c r="AS139">
        <f t="shared" si="138"/>
        <v>27.445462124403026</v>
      </c>
      <c r="AT139" s="1">
        <f t="shared" si="139"/>
        <v>27.794444444444103</v>
      </c>
      <c r="AU139" s="1">
        <f t="shared" si="140"/>
        <v>0.73509343115210068</v>
      </c>
      <c r="AV139" s="1">
        <f t="shared" si="141"/>
        <v>28.180555555555127</v>
      </c>
      <c r="AW139">
        <v>2.5</v>
      </c>
      <c r="AX139">
        <f t="shared" si="142"/>
        <v>27.297016749434448</v>
      </c>
      <c r="AY139" s="1">
        <f t="shared" si="143"/>
        <v>27.878289473683846</v>
      </c>
      <c r="AZ139" s="1">
        <f t="shared" si="144"/>
        <v>0.76219377688093748</v>
      </c>
      <c r="BA139" s="1">
        <f t="shared" si="145"/>
        <v>28.059210526315386</v>
      </c>
      <c r="BB139">
        <v>0</v>
      </c>
      <c r="BC139">
        <f t="shared" si="146"/>
        <v>27.163415911962723</v>
      </c>
      <c r="BD139" s="1">
        <f t="shared" si="147"/>
        <v>27.949999999999612</v>
      </c>
      <c r="BE139" s="1">
        <f t="shared" si="148"/>
        <v>0.78658408803689062</v>
      </c>
      <c r="BF139" s="1">
        <f t="shared" si="149"/>
        <v>27.949999999999612</v>
      </c>
    </row>
    <row r="140" spans="5:58">
      <c r="E140">
        <f t="shared" si="150"/>
        <v>108.79999999999922</v>
      </c>
      <c r="F140">
        <f t="shared" si="151"/>
        <v>50</v>
      </c>
      <c r="G140">
        <f t="shared" si="152"/>
        <v>25</v>
      </c>
      <c r="H140">
        <f t="shared" si="102"/>
        <v>30.124999999999215</v>
      </c>
      <c r="I140">
        <f t="shared" si="103"/>
        <v>22.5</v>
      </c>
      <c r="J140">
        <f t="shared" si="104"/>
        <v>29.326549740261669</v>
      </c>
      <c r="K140" s="1">
        <f t="shared" si="105"/>
        <v>26.598863636363568</v>
      </c>
      <c r="L140" s="1">
        <f t="shared" si="106"/>
        <v>0.41208662337398549</v>
      </c>
      <c r="M140" s="1">
        <f t="shared" si="107"/>
        <v>29.738636363635653</v>
      </c>
      <c r="N140">
        <f t="shared" si="108"/>
        <v>20</v>
      </c>
      <c r="O140">
        <f t="shared" si="109"/>
        <v>28.934753928573201</v>
      </c>
      <c r="P140" s="1">
        <f t="shared" si="110"/>
        <v>26.883333333333205</v>
      </c>
      <c r="Q140" s="1">
        <f t="shared" si="111"/>
        <v>0.48191273809282009</v>
      </c>
      <c r="R140" s="1">
        <f t="shared" si="112"/>
        <v>29.416666666666021</v>
      </c>
      <c r="S140">
        <f t="shared" si="113"/>
        <v>17.5</v>
      </c>
      <c r="T140">
        <f t="shared" si="114"/>
        <v>28.603234395606034</v>
      </c>
      <c r="U140" s="1">
        <f t="shared" si="115"/>
        <v>27.118269230769052</v>
      </c>
      <c r="V140" s="1">
        <f t="shared" si="116"/>
        <v>0.54099637362414166</v>
      </c>
      <c r="W140" s="1">
        <f t="shared" si="117"/>
        <v>29.144230769230177</v>
      </c>
      <c r="X140">
        <f t="shared" si="118"/>
        <v>15</v>
      </c>
      <c r="Y140">
        <f t="shared" si="119"/>
        <v>28.319074795919889</v>
      </c>
      <c r="Z140" s="1">
        <f t="shared" si="120"/>
        <v>27.314285714285493</v>
      </c>
      <c r="AA140" s="1">
        <f t="shared" si="121"/>
        <v>0.59163948979384584</v>
      </c>
      <c r="AB140" s="1">
        <f t="shared" si="122"/>
        <v>28.910714285713734</v>
      </c>
      <c r="AC140">
        <f t="shared" si="123"/>
        <v>12.5</v>
      </c>
      <c r="AD140">
        <f t="shared" si="124"/>
        <v>28.072803142858561</v>
      </c>
      <c r="AE140" s="1">
        <f t="shared" si="125"/>
        <v>27.479166666666409</v>
      </c>
      <c r="AF140" s="1">
        <f t="shared" si="126"/>
        <v>0.63553019047425607</v>
      </c>
      <c r="AG140" s="1">
        <f t="shared" si="127"/>
        <v>28.708333333332817</v>
      </c>
      <c r="AH140">
        <f t="shared" si="128"/>
        <v>10</v>
      </c>
      <c r="AI140">
        <f t="shared" si="129"/>
        <v>27.857315446429897</v>
      </c>
      <c r="AJ140" s="1">
        <f t="shared" si="130"/>
        <v>27.618749999999707</v>
      </c>
      <c r="AK140" s="1">
        <f t="shared" si="131"/>
        <v>0.67393455356961507</v>
      </c>
      <c r="AL140" s="1">
        <f t="shared" si="132"/>
        <v>28.531249999999513</v>
      </c>
      <c r="AM140">
        <f t="shared" si="133"/>
        <v>7.5</v>
      </c>
      <c r="AN140">
        <f t="shared" si="134"/>
        <v>27.66717924369873</v>
      </c>
      <c r="AO140" s="1">
        <f t="shared" si="135"/>
        <v>27.737499999999677</v>
      </c>
      <c r="AP140" s="1">
        <f t="shared" si="136"/>
        <v>0.7078207563008142</v>
      </c>
      <c r="AQ140" s="1">
        <f t="shared" si="137"/>
        <v>28.374999999999545</v>
      </c>
      <c r="AR140">
        <v>5</v>
      </c>
      <c r="AS140">
        <f t="shared" si="138"/>
        <v>27.49816928571547</v>
      </c>
      <c r="AT140" s="1">
        <f t="shared" si="139"/>
        <v>27.838888888888548</v>
      </c>
      <c r="AU140" s="1">
        <f t="shared" si="140"/>
        <v>0.73794182539521336</v>
      </c>
      <c r="AV140" s="1">
        <f t="shared" si="141"/>
        <v>28.236111111110684</v>
      </c>
      <c r="AW140">
        <v>2.5</v>
      </c>
      <c r="AX140">
        <f t="shared" si="142"/>
        <v>27.346949849625183</v>
      </c>
      <c r="AY140" s="1">
        <f t="shared" si="143"/>
        <v>27.925657894736482</v>
      </c>
      <c r="AZ140" s="1">
        <f t="shared" si="144"/>
        <v>0.76489225563757057</v>
      </c>
      <c r="BA140" s="1">
        <f t="shared" si="145"/>
        <v>28.111842105262753</v>
      </c>
      <c r="BB140">
        <v>0</v>
      </c>
      <c r="BC140">
        <f t="shared" si="146"/>
        <v>27.210852357143921</v>
      </c>
      <c r="BD140" s="1">
        <f t="shared" si="147"/>
        <v>27.999999999999613</v>
      </c>
      <c r="BE140" s="1">
        <f t="shared" si="148"/>
        <v>0.78914764285569206</v>
      </c>
      <c r="BF140" s="1">
        <f t="shared" si="149"/>
        <v>27.999999999999613</v>
      </c>
    </row>
    <row r="141" spans="5:58">
      <c r="E141">
        <f t="shared" si="150"/>
        <v>108.89999999999921</v>
      </c>
      <c r="F141">
        <f t="shared" si="151"/>
        <v>50</v>
      </c>
      <c r="G141">
        <f t="shared" si="152"/>
        <v>25</v>
      </c>
      <c r="H141">
        <f t="shared" si="102"/>
        <v>30.224999999999209</v>
      </c>
      <c r="I141">
        <f t="shared" si="103"/>
        <v>22.5</v>
      </c>
      <c r="J141">
        <f t="shared" si="104"/>
        <v>29.412797822409289</v>
      </c>
      <c r="K141" s="1">
        <f t="shared" si="105"/>
        <v>26.607954545454472</v>
      </c>
      <c r="L141" s="1">
        <f t="shared" si="106"/>
        <v>0.41674763213544186</v>
      </c>
      <c r="M141" s="1">
        <f t="shared" si="107"/>
        <v>29.829545454544732</v>
      </c>
      <c r="N141">
        <f t="shared" si="108"/>
        <v>20</v>
      </c>
      <c r="O141">
        <f t="shared" si="109"/>
        <v>29.013814670541851</v>
      </c>
      <c r="P141" s="1">
        <f t="shared" si="110"/>
        <v>26.899999999999871</v>
      </c>
      <c r="Q141" s="1">
        <f t="shared" si="111"/>
        <v>0.48618532945748844</v>
      </c>
      <c r="R141" s="1">
        <f t="shared" si="112"/>
        <v>29.499999999999339</v>
      </c>
      <c r="S141">
        <f t="shared" si="113"/>
        <v>17.5</v>
      </c>
      <c r="T141">
        <f t="shared" si="114"/>
        <v>28.676213542038635</v>
      </c>
      <c r="U141" s="1">
        <f t="shared" si="115"/>
        <v>27.141346153845973</v>
      </c>
      <c r="V141" s="1">
        <f t="shared" si="116"/>
        <v>0.5449403041146047</v>
      </c>
      <c r="W141" s="1">
        <f t="shared" si="117"/>
        <v>29.221153846153239</v>
      </c>
      <c r="X141">
        <f t="shared" si="118"/>
        <v>15</v>
      </c>
      <c r="Y141">
        <f t="shared" si="119"/>
        <v>28.386841146178735</v>
      </c>
      <c r="Z141" s="1">
        <f t="shared" si="120"/>
        <v>27.342857142856918</v>
      </c>
      <c r="AA141" s="1">
        <f t="shared" si="121"/>
        <v>0.59530171096356155</v>
      </c>
      <c r="AB141" s="1">
        <f t="shared" si="122"/>
        <v>28.982142857142296</v>
      </c>
      <c r="AC141">
        <f t="shared" si="123"/>
        <v>12.5</v>
      </c>
      <c r="AD141">
        <f t="shared" si="124"/>
        <v>28.136051736433483</v>
      </c>
      <c r="AE141" s="1">
        <f t="shared" si="125"/>
        <v>27.51249999999974</v>
      </c>
      <c r="AF141" s="1">
        <f t="shared" si="126"/>
        <v>0.63894826356599077</v>
      </c>
      <c r="AG141" s="1">
        <f t="shared" si="127"/>
        <v>28.774999999999473</v>
      </c>
      <c r="AH141">
        <f t="shared" si="128"/>
        <v>10</v>
      </c>
      <c r="AI141">
        <f t="shared" si="129"/>
        <v>27.916611002906386</v>
      </c>
      <c r="AJ141" s="1">
        <f t="shared" si="130"/>
        <v>27.656249999999702</v>
      </c>
      <c r="AK141" s="1">
        <f t="shared" si="131"/>
        <v>0.67713899709311631</v>
      </c>
      <c r="AL141" s="1">
        <f t="shared" si="132"/>
        <v>28.593749999999503</v>
      </c>
      <c r="AM141">
        <f t="shared" si="133"/>
        <v>7.5</v>
      </c>
      <c r="AN141">
        <f t="shared" si="134"/>
        <v>27.722986826264837</v>
      </c>
      <c r="AO141" s="1">
        <f t="shared" si="135"/>
        <v>27.778676470587907</v>
      </c>
      <c r="AP141" s="1">
        <f t="shared" si="136"/>
        <v>0.71083670314646241</v>
      </c>
      <c r="AQ141" s="1">
        <f t="shared" si="137"/>
        <v>28.433823529411299</v>
      </c>
      <c r="AR141">
        <v>5</v>
      </c>
      <c r="AS141">
        <f t="shared" si="138"/>
        <v>27.550876447027903</v>
      </c>
      <c r="AT141" s="1">
        <f t="shared" si="139"/>
        <v>27.883333333332985</v>
      </c>
      <c r="AU141" s="1">
        <f t="shared" si="140"/>
        <v>0.74079021963832559</v>
      </c>
      <c r="AV141" s="1">
        <f t="shared" si="141"/>
        <v>28.291666666666227</v>
      </c>
      <c r="AW141">
        <v>2.5</v>
      </c>
      <c r="AX141">
        <f t="shared" si="142"/>
        <v>27.396882949815907</v>
      </c>
      <c r="AY141" s="1">
        <f t="shared" si="143"/>
        <v>27.973026315789099</v>
      </c>
      <c r="AZ141" s="1">
        <f t="shared" si="144"/>
        <v>0.76759073439420322</v>
      </c>
      <c r="BA141" s="1">
        <f t="shared" si="145"/>
        <v>28.164473684210112</v>
      </c>
      <c r="BB141">
        <v>0</v>
      </c>
      <c r="BC141">
        <f t="shared" si="146"/>
        <v>27.258288802325112</v>
      </c>
      <c r="BD141" s="1">
        <f t="shared" si="147"/>
        <v>28.049999999999606</v>
      </c>
      <c r="BE141" s="1">
        <f t="shared" si="148"/>
        <v>0.79171119767449305</v>
      </c>
      <c r="BF141" s="1">
        <f t="shared" si="149"/>
        <v>28.049999999999606</v>
      </c>
    </row>
    <row r="142" spans="5:58">
      <c r="E142">
        <f t="shared" si="150"/>
        <v>108.9999999999992</v>
      </c>
      <c r="F142">
        <f t="shared" si="151"/>
        <v>50</v>
      </c>
      <c r="G142">
        <f t="shared" si="152"/>
        <v>25</v>
      </c>
      <c r="H142">
        <f t="shared" si="102"/>
        <v>30.324999999999203</v>
      </c>
      <c r="I142">
        <f t="shared" si="103"/>
        <v>22.5</v>
      </c>
      <c r="J142">
        <f t="shared" si="104"/>
        <v>29.499045904556922</v>
      </c>
      <c r="K142" s="1">
        <f t="shared" si="105"/>
        <v>26.61704545454538</v>
      </c>
      <c r="L142" s="1">
        <f t="shared" si="106"/>
        <v>0.42140864089689822</v>
      </c>
      <c r="M142" s="1">
        <f t="shared" si="107"/>
        <v>29.920454545453822</v>
      </c>
      <c r="N142">
        <f t="shared" si="108"/>
        <v>20</v>
      </c>
      <c r="O142">
        <f t="shared" si="109"/>
        <v>29.092875412510516</v>
      </c>
      <c r="P142" s="1">
        <f t="shared" si="110"/>
        <v>26.916666666666536</v>
      </c>
      <c r="Q142" s="1">
        <f t="shared" si="111"/>
        <v>0.49045792082215678</v>
      </c>
      <c r="R142" s="1">
        <f t="shared" si="112"/>
        <v>29.583333333332671</v>
      </c>
      <c r="S142">
        <f t="shared" si="113"/>
        <v>17.5</v>
      </c>
      <c r="T142">
        <f t="shared" si="114"/>
        <v>28.749192688471247</v>
      </c>
      <c r="U142" s="1">
        <f t="shared" si="115"/>
        <v>27.164423076922894</v>
      </c>
      <c r="V142" s="1">
        <f t="shared" si="116"/>
        <v>0.54888423460506774</v>
      </c>
      <c r="W142" s="1">
        <f t="shared" si="117"/>
        <v>29.298076923076316</v>
      </c>
      <c r="X142">
        <f t="shared" si="118"/>
        <v>15</v>
      </c>
      <c r="Y142">
        <f t="shared" si="119"/>
        <v>28.454607496437589</v>
      </c>
      <c r="Z142" s="1">
        <f t="shared" si="120"/>
        <v>27.37142857142835</v>
      </c>
      <c r="AA142" s="1">
        <f t="shared" si="121"/>
        <v>0.59896393213327725</v>
      </c>
      <c r="AB142" s="1">
        <f t="shared" si="122"/>
        <v>29.053571428570866</v>
      </c>
      <c r="AC142">
        <f t="shared" si="123"/>
        <v>12.5</v>
      </c>
      <c r="AD142">
        <f t="shared" si="124"/>
        <v>28.199300330008413</v>
      </c>
      <c r="AE142" s="1">
        <f t="shared" si="125"/>
        <v>27.545833333333068</v>
      </c>
      <c r="AF142" s="1">
        <f t="shared" si="126"/>
        <v>0.64236633665772536</v>
      </c>
      <c r="AG142" s="1">
        <f t="shared" si="127"/>
        <v>28.841666666666139</v>
      </c>
      <c r="AH142">
        <f t="shared" si="128"/>
        <v>10</v>
      </c>
      <c r="AI142">
        <f t="shared" si="129"/>
        <v>27.975906559382885</v>
      </c>
      <c r="AJ142" s="1">
        <f t="shared" si="130"/>
        <v>27.693749999999699</v>
      </c>
      <c r="AK142" s="1">
        <f t="shared" si="131"/>
        <v>0.68034344061661756</v>
      </c>
      <c r="AL142" s="1">
        <f t="shared" si="132"/>
        <v>28.656249999999503</v>
      </c>
      <c r="AM142">
        <f t="shared" si="133"/>
        <v>7.5</v>
      </c>
      <c r="AN142">
        <f t="shared" si="134"/>
        <v>27.778794408830951</v>
      </c>
      <c r="AO142" s="1">
        <f t="shared" si="135"/>
        <v>27.819852941176144</v>
      </c>
      <c r="AP142" s="1">
        <f t="shared" si="136"/>
        <v>0.71385264999211062</v>
      </c>
      <c r="AQ142" s="1">
        <f t="shared" si="137"/>
        <v>28.49264705882306</v>
      </c>
      <c r="AR142">
        <v>5</v>
      </c>
      <c r="AS142">
        <f t="shared" si="138"/>
        <v>27.603583608340344</v>
      </c>
      <c r="AT142" s="1">
        <f t="shared" si="139"/>
        <v>27.927777777777429</v>
      </c>
      <c r="AU142" s="1">
        <f t="shared" si="140"/>
        <v>0.74363861388143782</v>
      </c>
      <c r="AV142" s="1">
        <f t="shared" si="141"/>
        <v>28.347222222221781</v>
      </c>
      <c r="AW142">
        <v>2.5</v>
      </c>
      <c r="AX142">
        <f t="shared" si="142"/>
        <v>27.446816050006642</v>
      </c>
      <c r="AY142" s="1">
        <f t="shared" si="143"/>
        <v>28.02039473684173</v>
      </c>
      <c r="AZ142" s="1">
        <f t="shared" si="144"/>
        <v>0.77028921315083587</v>
      </c>
      <c r="BA142" s="1">
        <f t="shared" si="145"/>
        <v>28.217105263157478</v>
      </c>
      <c r="BB142">
        <v>0</v>
      </c>
      <c r="BC142">
        <f t="shared" si="146"/>
        <v>27.305725247506309</v>
      </c>
      <c r="BD142" s="1">
        <f t="shared" si="147"/>
        <v>28.099999999999604</v>
      </c>
      <c r="BE142" s="1">
        <f t="shared" si="148"/>
        <v>0.79427475249329405</v>
      </c>
      <c r="BF142" s="1">
        <f t="shared" si="149"/>
        <v>28.099999999999604</v>
      </c>
    </row>
    <row r="143" spans="5:58">
      <c r="E143">
        <f t="shared" si="150"/>
        <v>109.0999999999992</v>
      </c>
      <c r="F143">
        <f t="shared" si="151"/>
        <v>50</v>
      </c>
      <c r="G143">
        <f t="shared" si="152"/>
        <v>25</v>
      </c>
      <c r="H143">
        <f t="shared" si="102"/>
        <v>30.424999999999198</v>
      </c>
      <c r="I143">
        <f t="shared" si="103"/>
        <v>22.5</v>
      </c>
      <c r="J143">
        <f t="shared" si="104"/>
        <v>29.585293986704556</v>
      </c>
      <c r="K143" s="1">
        <f t="shared" si="105"/>
        <v>26.626136363636292</v>
      </c>
      <c r="L143" s="1">
        <f t="shared" si="106"/>
        <v>0.42606964965835459</v>
      </c>
      <c r="M143" s="1">
        <f t="shared" si="107"/>
        <v>30.011363636362912</v>
      </c>
      <c r="N143">
        <f t="shared" si="108"/>
        <v>20</v>
      </c>
      <c r="O143">
        <f t="shared" si="109"/>
        <v>29.171936154479177</v>
      </c>
      <c r="P143" s="1">
        <f t="shared" si="110"/>
        <v>26.933333333333202</v>
      </c>
      <c r="Q143" s="1">
        <f t="shared" si="111"/>
        <v>0.49473051218682507</v>
      </c>
      <c r="R143" s="1">
        <f t="shared" si="112"/>
        <v>29.666666666666003</v>
      </c>
      <c r="S143">
        <f t="shared" si="113"/>
        <v>17.5</v>
      </c>
      <c r="T143">
        <f t="shared" si="114"/>
        <v>28.822171834903859</v>
      </c>
      <c r="U143" s="1">
        <f t="shared" si="115"/>
        <v>27.187499999999815</v>
      </c>
      <c r="V143" s="1">
        <f t="shared" si="116"/>
        <v>0.55282816509553079</v>
      </c>
      <c r="W143" s="1">
        <f t="shared" si="117"/>
        <v>29.374999999999389</v>
      </c>
      <c r="X143">
        <f t="shared" si="118"/>
        <v>15</v>
      </c>
      <c r="Y143">
        <f t="shared" si="119"/>
        <v>28.522373846696443</v>
      </c>
      <c r="Z143" s="1">
        <f t="shared" si="120"/>
        <v>27.399999999999775</v>
      </c>
      <c r="AA143" s="1">
        <f t="shared" si="121"/>
        <v>0.60262615330299296</v>
      </c>
      <c r="AB143" s="1">
        <f t="shared" si="122"/>
        <v>29.124999999999435</v>
      </c>
      <c r="AC143">
        <f t="shared" si="123"/>
        <v>12.5</v>
      </c>
      <c r="AD143">
        <f t="shared" si="124"/>
        <v>28.262548923583342</v>
      </c>
      <c r="AE143" s="1">
        <f t="shared" si="125"/>
        <v>27.579166666666399</v>
      </c>
      <c r="AF143" s="1">
        <f t="shared" si="126"/>
        <v>0.64578440974946005</v>
      </c>
      <c r="AG143" s="1">
        <f t="shared" si="127"/>
        <v>28.908333333332802</v>
      </c>
      <c r="AH143">
        <f t="shared" si="128"/>
        <v>10</v>
      </c>
      <c r="AI143">
        <f t="shared" si="129"/>
        <v>28.035202115859381</v>
      </c>
      <c r="AJ143" s="1">
        <f t="shared" si="130"/>
        <v>27.731249999999701</v>
      </c>
      <c r="AK143" s="1">
        <f t="shared" si="131"/>
        <v>0.6835478841401188</v>
      </c>
      <c r="AL143" s="1">
        <f t="shared" si="132"/>
        <v>28.718749999999499</v>
      </c>
      <c r="AM143">
        <f t="shared" si="133"/>
        <v>7.5</v>
      </c>
      <c r="AN143">
        <f t="shared" si="134"/>
        <v>27.834601991397065</v>
      </c>
      <c r="AO143" s="1">
        <f t="shared" si="135"/>
        <v>27.861029411764374</v>
      </c>
      <c r="AP143" s="1">
        <f t="shared" si="136"/>
        <v>0.71686859683775894</v>
      </c>
      <c r="AQ143" s="1">
        <f t="shared" si="137"/>
        <v>28.551470588234825</v>
      </c>
      <c r="AR143">
        <v>5</v>
      </c>
      <c r="AS143">
        <f t="shared" si="138"/>
        <v>27.656290769652788</v>
      </c>
      <c r="AT143" s="1">
        <f t="shared" si="139"/>
        <v>27.972222222221873</v>
      </c>
      <c r="AU143" s="1">
        <f t="shared" si="140"/>
        <v>0.74648700812455004</v>
      </c>
      <c r="AV143" s="1">
        <f t="shared" si="141"/>
        <v>28.402777777777338</v>
      </c>
      <c r="AW143">
        <v>2.5</v>
      </c>
      <c r="AX143">
        <f t="shared" si="142"/>
        <v>27.496749150197378</v>
      </c>
      <c r="AY143" s="1">
        <f t="shared" si="143"/>
        <v>28.067763157894362</v>
      </c>
      <c r="AZ143" s="1">
        <f t="shared" si="144"/>
        <v>0.77298769190746852</v>
      </c>
      <c r="BA143" s="1">
        <f t="shared" si="145"/>
        <v>28.269736842104844</v>
      </c>
      <c r="BB143">
        <v>0</v>
      </c>
      <c r="BC143">
        <f t="shared" si="146"/>
        <v>27.353161692687507</v>
      </c>
      <c r="BD143" s="1">
        <f t="shared" si="147"/>
        <v>28.149999999999601</v>
      </c>
      <c r="BE143" s="1">
        <f t="shared" si="148"/>
        <v>0.79683830731209504</v>
      </c>
      <c r="BF143" s="1">
        <f t="shared" si="149"/>
        <v>28.149999999999601</v>
      </c>
    </row>
    <row r="144" spans="5:58">
      <c r="E144">
        <f t="shared" si="150"/>
        <v>109.19999999999919</v>
      </c>
      <c r="F144">
        <f t="shared" si="151"/>
        <v>50</v>
      </c>
      <c r="G144">
        <f t="shared" si="152"/>
        <v>25</v>
      </c>
      <c r="H144">
        <f t="shared" si="102"/>
        <v>30.524999999999192</v>
      </c>
      <c r="I144">
        <f t="shared" si="103"/>
        <v>22.5</v>
      </c>
      <c r="J144">
        <f t="shared" si="104"/>
        <v>29.671542068852176</v>
      </c>
      <c r="K144" s="1">
        <f t="shared" si="105"/>
        <v>26.635227272727199</v>
      </c>
      <c r="L144" s="1">
        <f t="shared" si="106"/>
        <v>0.43073065841981095</v>
      </c>
      <c r="M144" s="1">
        <f t="shared" si="107"/>
        <v>30.102272727271988</v>
      </c>
      <c r="N144">
        <f t="shared" si="108"/>
        <v>20</v>
      </c>
      <c r="O144">
        <f t="shared" si="109"/>
        <v>29.25099689644783</v>
      </c>
      <c r="P144" s="1">
        <f t="shared" si="110"/>
        <v>26.949999999999864</v>
      </c>
      <c r="Q144" s="1">
        <f t="shared" si="111"/>
        <v>0.49900310355149341</v>
      </c>
      <c r="R144" s="1">
        <f t="shared" si="112"/>
        <v>29.749999999999325</v>
      </c>
      <c r="S144">
        <f t="shared" si="113"/>
        <v>17.5</v>
      </c>
      <c r="T144">
        <f t="shared" si="114"/>
        <v>28.89515098133646</v>
      </c>
      <c r="U144" s="1">
        <f t="shared" si="115"/>
        <v>27.210576923076733</v>
      </c>
      <c r="V144" s="1">
        <f t="shared" si="116"/>
        <v>0.55677209558599383</v>
      </c>
      <c r="W144" s="1">
        <f t="shared" si="117"/>
        <v>29.451923076922455</v>
      </c>
      <c r="X144">
        <f t="shared" si="118"/>
        <v>15</v>
      </c>
      <c r="Y144">
        <f t="shared" si="119"/>
        <v>28.590140196955286</v>
      </c>
      <c r="Z144" s="1">
        <f t="shared" si="120"/>
        <v>27.4285714285712</v>
      </c>
      <c r="AA144" s="1">
        <f t="shared" si="121"/>
        <v>0.60628837447270867</v>
      </c>
      <c r="AB144" s="1">
        <f t="shared" si="122"/>
        <v>29.196428571427994</v>
      </c>
      <c r="AC144">
        <f t="shared" si="123"/>
        <v>12.5</v>
      </c>
      <c r="AD144">
        <f t="shared" si="124"/>
        <v>28.325797517158264</v>
      </c>
      <c r="AE144" s="1">
        <f t="shared" si="125"/>
        <v>27.612499999999731</v>
      </c>
      <c r="AF144" s="1">
        <f t="shared" si="126"/>
        <v>0.64920248284119475</v>
      </c>
      <c r="AG144" s="1">
        <f t="shared" si="127"/>
        <v>28.974999999999458</v>
      </c>
      <c r="AH144">
        <f t="shared" si="128"/>
        <v>10</v>
      </c>
      <c r="AI144">
        <f t="shared" si="129"/>
        <v>28.094497672335869</v>
      </c>
      <c r="AJ144" s="1">
        <f t="shared" si="130"/>
        <v>27.768749999999695</v>
      </c>
      <c r="AK144" s="1">
        <f t="shared" si="131"/>
        <v>0.68675232766362004</v>
      </c>
      <c r="AL144" s="1">
        <f t="shared" si="132"/>
        <v>28.781249999999488</v>
      </c>
      <c r="AM144">
        <f t="shared" si="133"/>
        <v>7.5</v>
      </c>
      <c r="AN144">
        <f t="shared" si="134"/>
        <v>27.890409573963172</v>
      </c>
      <c r="AO144" s="1">
        <f t="shared" si="135"/>
        <v>27.902205882352604</v>
      </c>
      <c r="AP144" s="1">
        <f t="shared" si="136"/>
        <v>0.71988454368340715</v>
      </c>
      <c r="AQ144" s="1">
        <f t="shared" si="137"/>
        <v>28.610294117646578</v>
      </c>
      <c r="AR144">
        <v>5</v>
      </c>
      <c r="AS144">
        <f t="shared" si="138"/>
        <v>27.708997930965221</v>
      </c>
      <c r="AT144" s="1">
        <f t="shared" si="139"/>
        <v>28.016666666666307</v>
      </c>
      <c r="AU144" s="1">
        <f t="shared" si="140"/>
        <v>0.74933540236766227</v>
      </c>
      <c r="AV144" s="1">
        <f t="shared" si="141"/>
        <v>28.458333333332885</v>
      </c>
      <c r="AW144">
        <v>2.5</v>
      </c>
      <c r="AX144">
        <f t="shared" si="142"/>
        <v>27.546682250388105</v>
      </c>
      <c r="AY144" s="1">
        <f t="shared" si="143"/>
        <v>28.115131578946986</v>
      </c>
      <c r="AZ144" s="1">
        <f t="shared" si="144"/>
        <v>0.77568617066410117</v>
      </c>
      <c r="BA144" s="1">
        <f t="shared" si="145"/>
        <v>28.322368421052207</v>
      </c>
      <c r="BB144">
        <v>0</v>
      </c>
      <c r="BC144">
        <f t="shared" si="146"/>
        <v>27.400598137868698</v>
      </c>
      <c r="BD144" s="1">
        <f t="shared" si="147"/>
        <v>28.199999999999594</v>
      </c>
      <c r="BE144" s="1">
        <f t="shared" si="148"/>
        <v>0.79940186213089603</v>
      </c>
      <c r="BF144" s="1">
        <f t="shared" si="149"/>
        <v>28.199999999999594</v>
      </c>
    </row>
    <row r="145" spans="5:58">
      <c r="E145">
        <f t="shared" si="150"/>
        <v>109.29999999999919</v>
      </c>
      <c r="F145">
        <f t="shared" si="151"/>
        <v>50</v>
      </c>
      <c r="G145">
        <f t="shared" si="152"/>
        <v>25</v>
      </c>
      <c r="H145">
        <f t="shared" si="102"/>
        <v>30.624999999999186</v>
      </c>
      <c r="I145">
        <f t="shared" si="103"/>
        <v>22.5</v>
      </c>
      <c r="J145">
        <f t="shared" si="104"/>
        <v>29.757790150999806</v>
      </c>
      <c r="K145" s="1">
        <f t="shared" si="105"/>
        <v>26.644318181818107</v>
      </c>
      <c r="L145" s="1">
        <f t="shared" si="106"/>
        <v>0.43539166718126732</v>
      </c>
      <c r="M145" s="1">
        <f t="shared" si="107"/>
        <v>30.193181818181074</v>
      </c>
      <c r="N145">
        <f t="shared" si="108"/>
        <v>20</v>
      </c>
      <c r="O145">
        <f t="shared" si="109"/>
        <v>29.330057638416491</v>
      </c>
      <c r="P145" s="1">
        <f t="shared" si="110"/>
        <v>26.96666666666653</v>
      </c>
      <c r="Q145" s="1">
        <f t="shared" si="111"/>
        <v>0.50327569491616175</v>
      </c>
      <c r="R145" s="1">
        <f t="shared" si="112"/>
        <v>29.833333333332654</v>
      </c>
      <c r="S145">
        <f t="shared" si="113"/>
        <v>17.5</v>
      </c>
      <c r="T145">
        <f t="shared" si="114"/>
        <v>28.968130127769072</v>
      </c>
      <c r="U145" s="1">
        <f t="shared" si="115"/>
        <v>27.233653846153661</v>
      </c>
      <c r="V145" s="1">
        <f t="shared" si="116"/>
        <v>0.56071602607645699</v>
      </c>
      <c r="W145" s="1">
        <f t="shared" si="117"/>
        <v>29.528846153845528</v>
      </c>
      <c r="X145">
        <f t="shared" si="118"/>
        <v>15</v>
      </c>
      <c r="Y145">
        <f t="shared" si="119"/>
        <v>28.657906547214139</v>
      </c>
      <c r="Z145" s="1">
        <f t="shared" si="120"/>
        <v>27.457142857142625</v>
      </c>
      <c r="AA145" s="1">
        <f t="shared" si="121"/>
        <v>0.60995059564242438</v>
      </c>
      <c r="AB145" s="1">
        <f t="shared" si="122"/>
        <v>29.267857142856563</v>
      </c>
      <c r="AC145">
        <f t="shared" si="123"/>
        <v>12.5</v>
      </c>
      <c r="AD145">
        <f t="shared" si="124"/>
        <v>28.389046110733194</v>
      </c>
      <c r="AE145" s="1">
        <f t="shared" si="125"/>
        <v>27.645833333333059</v>
      </c>
      <c r="AF145" s="1">
        <f t="shared" si="126"/>
        <v>0.65262055593292934</v>
      </c>
      <c r="AG145" s="1">
        <f t="shared" si="127"/>
        <v>29.041666666666124</v>
      </c>
      <c r="AH145">
        <f t="shared" si="128"/>
        <v>10</v>
      </c>
      <c r="AI145">
        <f t="shared" si="129"/>
        <v>28.153793228812368</v>
      </c>
      <c r="AJ145" s="1">
        <f t="shared" si="130"/>
        <v>27.806249999999693</v>
      </c>
      <c r="AK145" s="1">
        <f t="shared" si="131"/>
        <v>0.68995677118712129</v>
      </c>
      <c r="AL145" s="1">
        <f t="shared" si="132"/>
        <v>28.843749999999488</v>
      </c>
      <c r="AM145">
        <f t="shared" si="133"/>
        <v>7.5</v>
      </c>
      <c r="AN145">
        <f t="shared" si="134"/>
        <v>27.94621715652929</v>
      </c>
      <c r="AO145" s="1">
        <f t="shared" si="135"/>
        <v>27.943382352940841</v>
      </c>
      <c r="AP145" s="1">
        <f t="shared" si="136"/>
        <v>0.72290049052905536</v>
      </c>
      <c r="AQ145" s="1">
        <f t="shared" si="137"/>
        <v>28.669117647058346</v>
      </c>
      <c r="AR145">
        <v>5</v>
      </c>
      <c r="AS145">
        <f t="shared" si="138"/>
        <v>27.761705092277662</v>
      </c>
      <c r="AT145" s="1">
        <f t="shared" si="139"/>
        <v>28.061111111110748</v>
      </c>
      <c r="AU145" s="1">
        <f t="shared" si="140"/>
        <v>0.7521837966107745</v>
      </c>
      <c r="AV145" s="1">
        <f t="shared" si="141"/>
        <v>28.513888888888438</v>
      </c>
      <c r="AW145">
        <v>2.5</v>
      </c>
      <c r="AX145">
        <f t="shared" si="142"/>
        <v>27.596615350578841</v>
      </c>
      <c r="AY145" s="1">
        <f t="shared" si="143"/>
        <v>28.162499999999618</v>
      </c>
      <c r="AZ145" s="1">
        <f t="shared" si="144"/>
        <v>0.77838464942073371</v>
      </c>
      <c r="BA145" s="1">
        <f t="shared" si="145"/>
        <v>28.374999999999574</v>
      </c>
      <c r="BB145">
        <v>0</v>
      </c>
      <c r="BC145">
        <f t="shared" si="146"/>
        <v>27.448034583049896</v>
      </c>
      <c r="BD145" s="1">
        <f t="shared" si="147"/>
        <v>28.249999999999595</v>
      </c>
      <c r="BE145" s="1">
        <f t="shared" si="148"/>
        <v>0.80196541694969703</v>
      </c>
      <c r="BF145" s="1">
        <f t="shared" si="149"/>
        <v>28.249999999999595</v>
      </c>
    </row>
    <row r="146" spans="5:58">
      <c r="E146">
        <f t="shared" si="150"/>
        <v>109.39999999999918</v>
      </c>
      <c r="F146">
        <f t="shared" si="151"/>
        <v>50</v>
      </c>
      <c r="G146">
        <f t="shared" si="152"/>
        <v>25</v>
      </c>
      <c r="H146">
        <f t="shared" si="102"/>
        <v>30.724999999999181</v>
      </c>
      <c r="I146">
        <f t="shared" si="103"/>
        <v>22.5</v>
      </c>
      <c r="J146">
        <f t="shared" si="104"/>
        <v>29.84403823314744</v>
      </c>
      <c r="K146" s="1">
        <f t="shared" si="105"/>
        <v>26.653409090909015</v>
      </c>
      <c r="L146" s="1">
        <f t="shared" si="106"/>
        <v>0.44005267594272363</v>
      </c>
      <c r="M146" s="1">
        <f t="shared" si="107"/>
        <v>30.284090909090164</v>
      </c>
      <c r="N146">
        <f t="shared" si="108"/>
        <v>20</v>
      </c>
      <c r="O146">
        <f t="shared" si="109"/>
        <v>29.409118380385156</v>
      </c>
      <c r="P146" s="1">
        <f t="shared" si="110"/>
        <v>26.983333333333199</v>
      </c>
      <c r="Q146" s="1">
        <f t="shared" si="111"/>
        <v>0.50754828628083004</v>
      </c>
      <c r="R146" s="1">
        <f t="shared" si="112"/>
        <v>29.916666666665986</v>
      </c>
      <c r="S146">
        <f t="shared" si="113"/>
        <v>17.5</v>
      </c>
      <c r="T146">
        <f t="shared" si="114"/>
        <v>29.041109274201684</v>
      </c>
      <c r="U146" s="1">
        <f t="shared" si="115"/>
        <v>27.256730769230579</v>
      </c>
      <c r="V146" s="1">
        <f t="shared" si="116"/>
        <v>0.56465995656692003</v>
      </c>
      <c r="W146" s="1">
        <f t="shared" si="117"/>
        <v>29.605769230768605</v>
      </c>
      <c r="X146">
        <f t="shared" si="118"/>
        <v>15</v>
      </c>
      <c r="Y146">
        <f t="shared" si="119"/>
        <v>28.725672897472993</v>
      </c>
      <c r="Z146" s="1">
        <f t="shared" si="120"/>
        <v>27.485714285714057</v>
      </c>
      <c r="AA146" s="1">
        <f t="shared" si="121"/>
        <v>0.61361281681214008</v>
      </c>
      <c r="AB146" s="1">
        <f t="shared" si="122"/>
        <v>29.339285714285133</v>
      </c>
      <c r="AC146">
        <f t="shared" si="123"/>
        <v>12.5</v>
      </c>
      <c r="AD146">
        <f t="shared" si="124"/>
        <v>28.452294704308127</v>
      </c>
      <c r="AE146" s="1">
        <f t="shared" si="125"/>
        <v>27.679166666666397</v>
      </c>
      <c r="AF146" s="1">
        <f t="shared" si="126"/>
        <v>0.65603862902466403</v>
      </c>
      <c r="AG146" s="1">
        <f t="shared" si="127"/>
        <v>29.108333333332791</v>
      </c>
      <c r="AH146">
        <f t="shared" si="128"/>
        <v>10</v>
      </c>
      <c r="AI146">
        <f t="shared" si="129"/>
        <v>28.213088785288864</v>
      </c>
      <c r="AJ146" s="1">
        <f t="shared" si="130"/>
        <v>27.843749999999694</v>
      </c>
      <c r="AK146" s="1">
        <f t="shared" si="131"/>
        <v>0.69316121471062253</v>
      </c>
      <c r="AL146" s="1">
        <f t="shared" si="132"/>
        <v>28.906249999999488</v>
      </c>
      <c r="AM146">
        <f t="shared" si="133"/>
        <v>7.5</v>
      </c>
      <c r="AN146">
        <f t="shared" si="134"/>
        <v>28.002024739095404</v>
      </c>
      <c r="AO146" s="1">
        <f t="shared" si="135"/>
        <v>27.984558823529074</v>
      </c>
      <c r="AP146" s="1">
        <f t="shared" si="136"/>
        <v>0.72591643737470357</v>
      </c>
      <c r="AQ146" s="1">
        <f t="shared" si="137"/>
        <v>28.727941176470107</v>
      </c>
      <c r="AR146">
        <v>5</v>
      </c>
      <c r="AS146">
        <f t="shared" si="138"/>
        <v>27.814412253590106</v>
      </c>
      <c r="AT146" s="1">
        <f t="shared" si="139"/>
        <v>28.105555555555195</v>
      </c>
      <c r="AU146" s="1">
        <f t="shared" si="140"/>
        <v>0.75503219085388662</v>
      </c>
      <c r="AV146" s="1">
        <f t="shared" si="141"/>
        <v>28.569444444443992</v>
      </c>
      <c r="AW146">
        <v>2.5</v>
      </c>
      <c r="AX146">
        <f t="shared" si="142"/>
        <v>27.646548450769576</v>
      </c>
      <c r="AY146" s="1">
        <f t="shared" si="143"/>
        <v>28.209868421052246</v>
      </c>
      <c r="AZ146" s="1">
        <f t="shared" si="144"/>
        <v>0.78108312817736636</v>
      </c>
      <c r="BA146" s="1">
        <f t="shared" si="145"/>
        <v>28.427631578946944</v>
      </c>
      <c r="BB146">
        <v>0</v>
      </c>
      <c r="BC146">
        <f t="shared" si="146"/>
        <v>27.495471028231094</v>
      </c>
      <c r="BD146" s="1">
        <f t="shared" si="147"/>
        <v>28.299999999999592</v>
      </c>
      <c r="BE146" s="1">
        <f t="shared" si="148"/>
        <v>0.80452897176849802</v>
      </c>
      <c r="BF146" s="1">
        <f t="shared" si="149"/>
        <v>28.299999999999592</v>
      </c>
    </row>
    <row r="147" spans="5:58">
      <c r="E147">
        <f t="shared" si="150"/>
        <v>109.49999999999918</v>
      </c>
      <c r="F147">
        <f t="shared" si="151"/>
        <v>50</v>
      </c>
      <c r="G147">
        <f t="shared" si="152"/>
        <v>25</v>
      </c>
      <c r="H147">
        <f t="shared" si="102"/>
        <v>30.824999999999175</v>
      </c>
      <c r="I147">
        <f t="shared" si="103"/>
        <v>22.5</v>
      </c>
      <c r="J147">
        <f t="shared" si="104"/>
        <v>29.930286315295074</v>
      </c>
      <c r="K147" s="1">
        <f t="shared" si="105"/>
        <v>26.662499999999927</v>
      </c>
      <c r="L147" s="1">
        <f t="shared" si="106"/>
        <v>0.44471368470418082</v>
      </c>
      <c r="M147" s="1">
        <f t="shared" si="107"/>
        <v>30.374999999999254</v>
      </c>
      <c r="N147">
        <f t="shared" si="108"/>
        <v>20</v>
      </c>
      <c r="O147">
        <f t="shared" si="109"/>
        <v>29.48817912235382</v>
      </c>
      <c r="P147" s="1">
        <f t="shared" si="110"/>
        <v>26.999999999999865</v>
      </c>
      <c r="Q147" s="1">
        <f t="shared" si="111"/>
        <v>0.51182087764549911</v>
      </c>
      <c r="R147" s="1">
        <f t="shared" si="112"/>
        <v>29.999999999999318</v>
      </c>
      <c r="S147">
        <f t="shared" si="113"/>
        <v>17.5</v>
      </c>
      <c r="T147">
        <f t="shared" si="114"/>
        <v>29.114088420634296</v>
      </c>
      <c r="U147" s="1">
        <f t="shared" si="115"/>
        <v>27.279807692307507</v>
      </c>
      <c r="V147" s="1">
        <f t="shared" si="116"/>
        <v>0.56860388705738374</v>
      </c>
      <c r="W147" s="1">
        <f t="shared" si="117"/>
        <v>29.682692307691681</v>
      </c>
      <c r="X147">
        <f t="shared" si="118"/>
        <v>15</v>
      </c>
      <c r="Y147">
        <f t="shared" si="119"/>
        <v>28.79343924773185</v>
      </c>
      <c r="Z147" s="1">
        <f t="shared" si="120"/>
        <v>27.514285714285482</v>
      </c>
      <c r="AA147" s="1">
        <f t="shared" si="121"/>
        <v>0.61727503798185646</v>
      </c>
      <c r="AB147" s="1">
        <f t="shared" si="122"/>
        <v>29.410714285713706</v>
      </c>
      <c r="AC147">
        <f t="shared" si="123"/>
        <v>12.5</v>
      </c>
      <c r="AD147">
        <f t="shared" si="124"/>
        <v>28.515543297883056</v>
      </c>
      <c r="AE147" s="1">
        <f t="shared" si="125"/>
        <v>27.712499999999729</v>
      </c>
      <c r="AF147" s="1">
        <f t="shared" si="126"/>
        <v>0.65945670211639928</v>
      </c>
      <c r="AG147" s="1">
        <f t="shared" si="127"/>
        <v>29.174999999999457</v>
      </c>
      <c r="AH147">
        <f t="shared" si="128"/>
        <v>10</v>
      </c>
      <c r="AI147">
        <f t="shared" si="129"/>
        <v>28.272384341765363</v>
      </c>
      <c r="AJ147" s="1">
        <f t="shared" si="130"/>
        <v>27.881249999999689</v>
      </c>
      <c r="AK147" s="1">
        <f t="shared" si="131"/>
        <v>0.69636565823412433</v>
      </c>
      <c r="AL147" s="1">
        <f t="shared" si="132"/>
        <v>28.968749999999488</v>
      </c>
      <c r="AM147">
        <f t="shared" si="133"/>
        <v>7.5</v>
      </c>
      <c r="AN147">
        <f t="shared" si="134"/>
        <v>28.057832321661518</v>
      </c>
      <c r="AO147" s="1">
        <f t="shared" si="135"/>
        <v>28.025735294117311</v>
      </c>
      <c r="AP147" s="1">
        <f t="shared" si="136"/>
        <v>0.72893238422035234</v>
      </c>
      <c r="AQ147" s="1">
        <f t="shared" si="137"/>
        <v>28.786764705881872</v>
      </c>
      <c r="AR147">
        <v>5</v>
      </c>
      <c r="AS147">
        <f t="shared" si="138"/>
        <v>27.867119414902547</v>
      </c>
      <c r="AT147" s="1">
        <f t="shared" si="139"/>
        <v>28.14999999999964</v>
      </c>
      <c r="AU147" s="1">
        <f t="shared" si="140"/>
        <v>0.7578805850969994</v>
      </c>
      <c r="AV147" s="1">
        <f t="shared" si="141"/>
        <v>28.624999999999545</v>
      </c>
      <c r="AW147">
        <v>2.5</v>
      </c>
      <c r="AX147">
        <f t="shared" si="142"/>
        <v>27.696481550960311</v>
      </c>
      <c r="AY147" s="1">
        <f t="shared" si="143"/>
        <v>28.257236842104877</v>
      </c>
      <c r="AZ147" s="1">
        <f t="shared" si="144"/>
        <v>0.78378160693399945</v>
      </c>
      <c r="BA147" s="1">
        <f t="shared" si="145"/>
        <v>28.48026315789431</v>
      </c>
      <c r="BB147">
        <v>0</v>
      </c>
      <c r="BC147">
        <f t="shared" si="146"/>
        <v>27.542907473412292</v>
      </c>
      <c r="BD147" s="1">
        <f t="shared" si="147"/>
        <v>28.349999999999593</v>
      </c>
      <c r="BE147" s="1">
        <f t="shared" si="148"/>
        <v>0.80709252658729946</v>
      </c>
      <c r="BF147" s="1">
        <f t="shared" si="149"/>
        <v>28.349999999999593</v>
      </c>
    </row>
    <row r="148" spans="5:58">
      <c r="E148">
        <f t="shared" si="150"/>
        <v>109.59999999999917</v>
      </c>
      <c r="F148">
        <f t="shared" si="151"/>
        <v>50</v>
      </c>
      <c r="G148">
        <f t="shared" si="152"/>
        <v>25</v>
      </c>
      <c r="H148">
        <f t="shared" si="102"/>
        <v>30.924999999999169</v>
      </c>
      <c r="I148">
        <f t="shared" si="103"/>
        <v>22.5</v>
      </c>
      <c r="J148">
        <f t="shared" si="104"/>
        <v>30.016534397442694</v>
      </c>
      <c r="K148" s="1">
        <f t="shared" si="105"/>
        <v>26.671590909090835</v>
      </c>
      <c r="L148" s="1">
        <f t="shared" si="106"/>
        <v>0.44937469346563719</v>
      </c>
      <c r="M148" s="1">
        <f t="shared" si="107"/>
        <v>30.46590909090833</v>
      </c>
      <c r="N148">
        <f t="shared" si="108"/>
        <v>20</v>
      </c>
      <c r="O148">
        <f t="shared" si="109"/>
        <v>29.56723986432247</v>
      </c>
      <c r="P148" s="1">
        <f t="shared" si="110"/>
        <v>27.016666666666531</v>
      </c>
      <c r="Q148" s="1">
        <f t="shared" si="111"/>
        <v>0.5160934690101675</v>
      </c>
      <c r="R148" s="1">
        <f t="shared" si="112"/>
        <v>30.083333333332639</v>
      </c>
      <c r="S148">
        <f t="shared" si="113"/>
        <v>17.5</v>
      </c>
      <c r="T148">
        <f t="shared" si="114"/>
        <v>29.187067567066897</v>
      </c>
      <c r="U148" s="1">
        <f t="shared" si="115"/>
        <v>27.302884615384425</v>
      </c>
      <c r="V148" s="1">
        <f t="shared" si="116"/>
        <v>0.57254781754784689</v>
      </c>
      <c r="W148" s="1">
        <f t="shared" si="117"/>
        <v>29.759615384614744</v>
      </c>
      <c r="X148">
        <f t="shared" si="118"/>
        <v>15</v>
      </c>
      <c r="Y148">
        <f t="shared" si="119"/>
        <v>28.861205597990693</v>
      </c>
      <c r="Z148" s="1">
        <f t="shared" si="120"/>
        <v>27.542857142856906</v>
      </c>
      <c r="AA148" s="1">
        <f t="shared" si="121"/>
        <v>0.62093725915157216</v>
      </c>
      <c r="AB148" s="1">
        <f t="shared" si="122"/>
        <v>29.482142857142264</v>
      </c>
      <c r="AC148">
        <f t="shared" si="123"/>
        <v>12.5</v>
      </c>
      <c r="AD148">
        <f t="shared" si="124"/>
        <v>28.578791891457978</v>
      </c>
      <c r="AE148" s="1">
        <f t="shared" si="125"/>
        <v>27.745833333333056</v>
      </c>
      <c r="AF148" s="1">
        <f t="shared" si="126"/>
        <v>0.66287477520813398</v>
      </c>
      <c r="AG148" s="1">
        <f t="shared" si="127"/>
        <v>29.241666666666113</v>
      </c>
      <c r="AH148">
        <f t="shared" si="128"/>
        <v>10</v>
      </c>
      <c r="AI148">
        <f t="shared" si="129"/>
        <v>28.331679898241852</v>
      </c>
      <c r="AJ148" s="1">
        <f t="shared" si="130"/>
        <v>27.918749999999683</v>
      </c>
      <c r="AK148" s="1">
        <f t="shared" si="131"/>
        <v>0.69957010175762557</v>
      </c>
      <c r="AL148" s="1">
        <f t="shared" si="132"/>
        <v>29.031249999999478</v>
      </c>
      <c r="AM148">
        <f t="shared" si="133"/>
        <v>7.5</v>
      </c>
      <c r="AN148">
        <f t="shared" si="134"/>
        <v>28.113639904227625</v>
      </c>
      <c r="AO148" s="1">
        <f t="shared" si="135"/>
        <v>28.066911764705537</v>
      </c>
      <c r="AP148" s="1">
        <f t="shared" si="136"/>
        <v>0.73194833106600055</v>
      </c>
      <c r="AQ148" s="1">
        <f t="shared" si="137"/>
        <v>28.845588235293626</v>
      </c>
      <c r="AR148">
        <v>5</v>
      </c>
      <c r="AS148">
        <f t="shared" si="138"/>
        <v>27.91982657621498</v>
      </c>
      <c r="AT148" s="1">
        <f t="shared" si="139"/>
        <v>28.194444444444073</v>
      </c>
      <c r="AU148" s="1">
        <f t="shared" si="140"/>
        <v>0.76072897934011163</v>
      </c>
      <c r="AV148" s="1">
        <f t="shared" si="141"/>
        <v>28.680555555555092</v>
      </c>
      <c r="AW148">
        <v>2.5</v>
      </c>
      <c r="AX148">
        <f t="shared" si="142"/>
        <v>27.746414651151035</v>
      </c>
      <c r="AY148" s="1">
        <f t="shared" si="143"/>
        <v>28.304605263157502</v>
      </c>
      <c r="AZ148" s="1">
        <f t="shared" si="144"/>
        <v>0.7864800856906321</v>
      </c>
      <c r="BA148" s="1">
        <f t="shared" si="145"/>
        <v>28.532894736841666</v>
      </c>
      <c r="BB148">
        <v>0</v>
      </c>
      <c r="BC148">
        <f t="shared" si="146"/>
        <v>27.590343918593483</v>
      </c>
      <c r="BD148" s="1">
        <f t="shared" si="147"/>
        <v>28.399999999999583</v>
      </c>
      <c r="BE148" s="1">
        <f t="shared" si="148"/>
        <v>0.80965608140610046</v>
      </c>
      <c r="BF148" s="1">
        <f t="shared" si="149"/>
        <v>28.399999999999583</v>
      </c>
    </row>
    <row r="149" spans="5:58">
      <c r="E149">
        <f t="shared" si="150"/>
        <v>109.69999999999916</v>
      </c>
      <c r="F149">
        <f t="shared" si="151"/>
        <v>50</v>
      </c>
      <c r="G149">
        <f t="shared" si="152"/>
        <v>25</v>
      </c>
      <c r="H149">
        <f t="shared" si="102"/>
        <v>31.024999999999164</v>
      </c>
      <c r="I149">
        <f t="shared" si="103"/>
        <v>22.5</v>
      </c>
      <c r="J149">
        <f t="shared" si="104"/>
        <v>30.102782479590324</v>
      </c>
      <c r="K149" s="1">
        <f t="shared" si="105"/>
        <v>26.680681818181743</v>
      </c>
      <c r="L149" s="1">
        <f t="shared" si="106"/>
        <v>0.4540357022270935</v>
      </c>
      <c r="M149" s="1">
        <f t="shared" si="107"/>
        <v>30.556818181817416</v>
      </c>
      <c r="N149">
        <f t="shared" si="108"/>
        <v>20</v>
      </c>
      <c r="O149">
        <f t="shared" si="109"/>
        <v>29.646300606291135</v>
      </c>
      <c r="P149" s="1">
        <f t="shared" si="110"/>
        <v>27.033333333333196</v>
      </c>
      <c r="Q149" s="1">
        <f t="shared" si="111"/>
        <v>0.52036606037483579</v>
      </c>
      <c r="R149" s="1">
        <f t="shared" si="112"/>
        <v>30.166666666665972</v>
      </c>
      <c r="S149">
        <f t="shared" si="113"/>
        <v>17.5</v>
      </c>
      <c r="T149">
        <f t="shared" si="114"/>
        <v>29.260046713499509</v>
      </c>
      <c r="U149" s="1">
        <f t="shared" si="115"/>
        <v>27.325961538461346</v>
      </c>
      <c r="V149" s="1">
        <f t="shared" si="116"/>
        <v>0.57649174803830994</v>
      </c>
      <c r="W149" s="1">
        <f t="shared" si="117"/>
        <v>29.83653846153782</v>
      </c>
      <c r="X149">
        <f t="shared" si="118"/>
        <v>15</v>
      </c>
      <c r="Y149">
        <f t="shared" si="119"/>
        <v>28.928971948249547</v>
      </c>
      <c r="Z149" s="1">
        <f t="shared" si="120"/>
        <v>27.571428571428335</v>
      </c>
      <c r="AA149" s="1">
        <f t="shared" si="121"/>
        <v>0.62459948032128787</v>
      </c>
      <c r="AB149" s="1">
        <f t="shared" si="122"/>
        <v>29.553571428570834</v>
      </c>
      <c r="AC149">
        <f t="shared" si="123"/>
        <v>12.5</v>
      </c>
      <c r="AD149">
        <f t="shared" si="124"/>
        <v>28.642040485032908</v>
      </c>
      <c r="AE149" s="1">
        <f t="shared" si="125"/>
        <v>27.779166666666388</v>
      </c>
      <c r="AF149" s="1">
        <f t="shared" si="126"/>
        <v>0.66629284829986857</v>
      </c>
      <c r="AG149" s="1">
        <f t="shared" si="127"/>
        <v>29.308333333332776</v>
      </c>
      <c r="AH149">
        <f t="shared" si="128"/>
        <v>10</v>
      </c>
      <c r="AI149">
        <f t="shared" si="129"/>
        <v>28.390975454718347</v>
      </c>
      <c r="AJ149" s="1">
        <f t="shared" si="130"/>
        <v>27.956249999999685</v>
      </c>
      <c r="AK149" s="1">
        <f t="shared" si="131"/>
        <v>0.70277454528112682</v>
      </c>
      <c r="AL149" s="1">
        <f t="shared" si="132"/>
        <v>29.093749999999474</v>
      </c>
      <c r="AM149">
        <f t="shared" si="133"/>
        <v>7.5</v>
      </c>
      <c r="AN149">
        <f t="shared" si="134"/>
        <v>28.169447486793743</v>
      </c>
      <c r="AO149" s="1">
        <f t="shared" si="135"/>
        <v>28.108088235293774</v>
      </c>
      <c r="AP149" s="1">
        <f t="shared" si="136"/>
        <v>0.73496427791164876</v>
      </c>
      <c r="AQ149" s="1">
        <f t="shared" si="137"/>
        <v>28.90441176470539</v>
      </c>
      <c r="AR149">
        <v>5</v>
      </c>
      <c r="AS149">
        <f t="shared" si="138"/>
        <v>27.972533737527424</v>
      </c>
      <c r="AT149" s="1">
        <f t="shared" si="139"/>
        <v>28.238888888888518</v>
      </c>
      <c r="AU149" s="1">
        <f t="shared" si="140"/>
        <v>0.76357737358322386</v>
      </c>
      <c r="AV149" s="1">
        <f t="shared" si="141"/>
        <v>28.736111111110649</v>
      </c>
      <c r="AW149">
        <v>2.5</v>
      </c>
      <c r="AX149">
        <f t="shared" si="142"/>
        <v>27.79634775134177</v>
      </c>
      <c r="AY149" s="1">
        <f t="shared" si="143"/>
        <v>28.35197368421013</v>
      </c>
      <c r="AZ149" s="1">
        <f t="shared" si="144"/>
        <v>0.78917856444726475</v>
      </c>
      <c r="BA149" s="1">
        <f t="shared" si="145"/>
        <v>28.585526315789036</v>
      </c>
      <c r="BB149">
        <v>0</v>
      </c>
      <c r="BC149">
        <f t="shared" si="146"/>
        <v>27.637780363774681</v>
      </c>
      <c r="BD149" s="1">
        <f t="shared" si="147"/>
        <v>28.449999999999584</v>
      </c>
      <c r="BE149" s="1">
        <f t="shared" si="148"/>
        <v>0.81221963622490145</v>
      </c>
      <c r="BF149" s="1">
        <f t="shared" si="149"/>
        <v>28.449999999999584</v>
      </c>
    </row>
    <row r="150" spans="5:58">
      <c r="E150">
        <f t="shared" si="150"/>
        <v>109.79999999999916</v>
      </c>
      <c r="F150">
        <f t="shared" si="151"/>
        <v>50</v>
      </c>
      <c r="G150">
        <f t="shared" si="152"/>
        <v>25</v>
      </c>
      <c r="H150">
        <f t="shared" si="102"/>
        <v>31.124999999999158</v>
      </c>
      <c r="I150">
        <f t="shared" si="103"/>
        <v>22.5</v>
      </c>
      <c r="J150">
        <f t="shared" si="104"/>
        <v>30.189030561737958</v>
      </c>
      <c r="K150" s="1">
        <f t="shared" si="105"/>
        <v>26.689772727272654</v>
      </c>
      <c r="L150" s="1">
        <f t="shared" si="106"/>
        <v>0.45869671098854986</v>
      </c>
      <c r="M150" s="1">
        <f t="shared" si="107"/>
        <v>30.64772727272651</v>
      </c>
      <c r="N150">
        <f t="shared" si="108"/>
        <v>20</v>
      </c>
      <c r="O150">
        <f t="shared" si="109"/>
        <v>29.725361348259796</v>
      </c>
      <c r="P150" s="1">
        <f t="shared" si="110"/>
        <v>27.049999999999859</v>
      </c>
      <c r="Q150" s="1">
        <f t="shared" si="111"/>
        <v>0.52463865173950408</v>
      </c>
      <c r="R150" s="1">
        <f t="shared" si="112"/>
        <v>30.2499999999993</v>
      </c>
      <c r="S150">
        <f t="shared" si="113"/>
        <v>17.5</v>
      </c>
      <c r="T150">
        <f t="shared" si="114"/>
        <v>29.333025859932121</v>
      </c>
      <c r="U150" s="1">
        <f t="shared" si="115"/>
        <v>27.349038461538267</v>
      </c>
      <c r="V150" s="1">
        <f t="shared" si="116"/>
        <v>0.58043567852877298</v>
      </c>
      <c r="W150" s="1">
        <f t="shared" si="117"/>
        <v>29.913461538460894</v>
      </c>
      <c r="X150">
        <f t="shared" si="118"/>
        <v>15</v>
      </c>
      <c r="Y150">
        <f t="shared" si="119"/>
        <v>28.996738298508401</v>
      </c>
      <c r="Z150" s="1">
        <f t="shared" si="120"/>
        <v>27.599999999999763</v>
      </c>
      <c r="AA150" s="1">
        <f t="shared" si="121"/>
        <v>0.62826170149100358</v>
      </c>
      <c r="AB150" s="1">
        <f t="shared" si="122"/>
        <v>29.624999999999403</v>
      </c>
      <c r="AC150">
        <f t="shared" si="123"/>
        <v>12.5</v>
      </c>
      <c r="AD150">
        <f t="shared" si="124"/>
        <v>28.705289078607837</v>
      </c>
      <c r="AE150" s="1">
        <f t="shared" si="125"/>
        <v>27.812499999999719</v>
      </c>
      <c r="AF150" s="1">
        <f t="shared" si="126"/>
        <v>0.66971092139160326</v>
      </c>
      <c r="AG150" s="1">
        <f t="shared" si="127"/>
        <v>29.374999999999439</v>
      </c>
      <c r="AH150">
        <f t="shared" si="128"/>
        <v>10</v>
      </c>
      <c r="AI150">
        <f t="shared" si="129"/>
        <v>28.450271011194847</v>
      </c>
      <c r="AJ150" s="1">
        <f t="shared" si="130"/>
        <v>27.993749999999682</v>
      </c>
      <c r="AK150" s="1">
        <f t="shared" si="131"/>
        <v>0.70597898880462806</v>
      </c>
      <c r="AL150" s="1">
        <f t="shared" si="132"/>
        <v>29.156249999999474</v>
      </c>
      <c r="AM150">
        <f t="shared" si="133"/>
        <v>7.5</v>
      </c>
      <c r="AN150">
        <f t="shared" si="134"/>
        <v>28.225255069359857</v>
      </c>
      <c r="AO150" s="1">
        <f t="shared" si="135"/>
        <v>28.149264705882004</v>
      </c>
      <c r="AP150" s="1">
        <f t="shared" si="136"/>
        <v>0.73798022475729697</v>
      </c>
      <c r="AQ150" s="1">
        <f t="shared" si="137"/>
        <v>28.963235294117155</v>
      </c>
      <c r="AR150">
        <v>5</v>
      </c>
      <c r="AS150">
        <f t="shared" si="138"/>
        <v>28.025240898839865</v>
      </c>
      <c r="AT150" s="1">
        <f t="shared" si="139"/>
        <v>28.283333333332962</v>
      </c>
      <c r="AU150" s="1">
        <f t="shared" si="140"/>
        <v>0.76642576782633598</v>
      </c>
      <c r="AV150" s="1">
        <f t="shared" si="141"/>
        <v>28.791666666666202</v>
      </c>
      <c r="AW150">
        <v>2.5</v>
      </c>
      <c r="AX150">
        <f t="shared" si="142"/>
        <v>27.846280851532505</v>
      </c>
      <c r="AY150" s="1">
        <f t="shared" si="143"/>
        <v>28.399342105262761</v>
      </c>
      <c r="AZ150" s="1">
        <f t="shared" si="144"/>
        <v>0.7918770432038974</v>
      </c>
      <c r="BA150" s="1">
        <f t="shared" si="145"/>
        <v>28.638157894736402</v>
      </c>
      <c r="BB150">
        <v>0</v>
      </c>
      <c r="BC150">
        <f t="shared" si="146"/>
        <v>27.685216808955879</v>
      </c>
      <c r="BD150" s="1">
        <f t="shared" si="147"/>
        <v>28.499999999999581</v>
      </c>
      <c r="BE150" s="1">
        <f t="shared" si="148"/>
        <v>0.81478319104370245</v>
      </c>
      <c r="BF150" s="1">
        <f t="shared" si="149"/>
        <v>28.499999999999581</v>
      </c>
    </row>
    <row r="152" spans="5:58">
      <c r="F152">
        <f>50+2*25+0.7*50*0.08</f>
        <v>102.8</v>
      </c>
      <c r="H152" t="s">
        <v>34</v>
      </c>
    </row>
    <row r="153" spans="5:58">
      <c r="H153">
        <f>(25*(1-0.05*0.3+0.05))+(1-0.3)*(50*0.08+25*0.05)+50+25</f>
        <v>104.55</v>
      </c>
    </row>
    <row r="154" spans="5:58">
      <c r="G154" t="s">
        <v>35</v>
      </c>
    </row>
    <row r="155" spans="5:58">
      <c r="G155">
        <f>(-1*$G$2*$A$2*1+1*1*$F$2*$B$2+1*$G$2*$A$2)/(EXP($D$2)-1)</f>
        <v>78.016665972263439</v>
      </c>
    </row>
    <row r="156" spans="5:58">
      <c r="G156" t="s">
        <v>36</v>
      </c>
    </row>
    <row r="162" spans="8:8">
      <c r="H162" s="5">
        <f>M77</f>
        <v>24.011363636363246</v>
      </c>
    </row>
    <row r="163" spans="8:8">
      <c r="H163" s="5">
        <f>R77</f>
        <v>24.166666666666313</v>
      </c>
    </row>
    <row r="164" spans="8:8">
      <c r="H164" s="5">
        <f>W77</f>
        <v>24.2980769230766</v>
      </c>
    </row>
    <row r="165" spans="8:8">
      <c r="H165" s="5">
        <f>AB77</f>
        <v>24.410714285713986</v>
      </c>
    </row>
    <row r="166" spans="8:8">
      <c r="H166" s="5">
        <f>AG77</f>
        <v>24.508333333333052</v>
      </c>
    </row>
    <row r="167" spans="8:8">
      <c r="H167" s="5">
        <f>AL77</f>
        <v>24.593749999999734</v>
      </c>
    </row>
    <row r="168" spans="8:8">
      <c r="H168" s="5">
        <f>AQ77</f>
        <v>24.669117647058574</v>
      </c>
    </row>
    <row r="169" spans="8:8">
      <c r="H169" s="5">
        <f>AV77</f>
        <v>24.736111111110876</v>
      </c>
    </row>
    <row r="170" spans="8:8">
      <c r="H170" s="5">
        <f>BA77</f>
        <v>24.796052631578728</v>
      </c>
    </row>
    <row r="171" spans="8:8">
      <c r="H171" s="5">
        <f>BF77</f>
        <v>24.849999999999788</v>
      </c>
    </row>
    <row r="175" spans="8:8">
      <c r="H175" s="4">
        <f>M98</f>
        <v>25.920454545454042</v>
      </c>
    </row>
    <row r="176" spans="8:8">
      <c r="H176" s="4">
        <f>R98</f>
        <v>25.91666666666621</v>
      </c>
    </row>
    <row r="177" spans="8:8">
      <c r="H177" s="4">
        <f>W98</f>
        <v>25.913461538461117</v>
      </c>
    </row>
    <row r="178" spans="8:8">
      <c r="H178" s="4">
        <f>AB98</f>
        <v>25.910714285713897</v>
      </c>
    </row>
    <row r="179" spans="8:8">
      <c r="H179" s="4">
        <f>AG98</f>
        <v>25.908333333332969</v>
      </c>
    </row>
    <row r="180" spans="8:8">
      <c r="H180" s="4">
        <f>AL98</f>
        <v>25.906249999999652</v>
      </c>
    </row>
    <row r="181" spans="8:8">
      <c r="H181" s="4">
        <f>AQ98</f>
        <v>25.904411764705557</v>
      </c>
    </row>
    <row r="182" spans="8:8">
      <c r="H182" s="4">
        <f>AV98</f>
        <v>25.902777777777473</v>
      </c>
    </row>
    <row r="183" spans="8:8">
      <c r="H183" s="4">
        <f>BA98</f>
        <v>25.901315789473397</v>
      </c>
    </row>
    <row r="184" spans="8:8">
      <c r="H184" s="4">
        <f>BF98</f>
        <v>25.899999999999725</v>
      </c>
    </row>
    <row r="190" spans="8:8">
      <c r="H190" t="s">
        <v>33</v>
      </c>
    </row>
    <row r="191" spans="8:8">
      <c r="H191" s="10">
        <f>K107</f>
        <v>26.298863636363581</v>
      </c>
    </row>
    <row r="192" spans="8:8">
      <c r="H192" s="10">
        <f>P107</f>
        <v>26.333333333333233</v>
      </c>
    </row>
    <row r="193" spans="8:8">
      <c r="H193" s="10">
        <f>U107</f>
        <v>26.356730769230634</v>
      </c>
    </row>
    <row r="194" spans="8:8">
      <c r="H194" s="10">
        <f>Z107</f>
        <v>26.371428571428407</v>
      </c>
    </row>
    <row r="195" spans="8:8">
      <c r="H195" s="10">
        <f>AE107</f>
        <v>26.379166666666467</v>
      </c>
    </row>
    <row r="196" spans="8:8">
      <c r="H196" s="10">
        <f>AJ107</f>
        <v>26.381249999999778</v>
      </c>
    </row>
    <row r="197" spans="8:8">
      <c r="H197" s="10">
        <f>AO107</f>
        <v>26.378676470587987</v>
      </c>
    </row>
    <row r="198" spans="8:8">
      <c r="H198" s="10">
        <f>AT107</f>
        <v>26.372222222221961</v>
      </c>
    </row>
    <row r="199" spans="8:8">
      <c r="H199" s="10">
        <f>AY107</f>
        <v>26.36249999999972</v>
      </c>
    </row>
    <row r="200" spans="8:8">
      <c r="H200" s="10">
        <f>BD107</f>
        <v>26.349999999999703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L.W.Huang</cp:lastModifiedBy>
  <dcterms:created xsi:type="dcterms:W3CDTF">2011-03-09T11:23:09Z</dcterms:created>
  <dcterms:modified xsi:type="dcterms:W3CDTF">2011-11-22T13:00:24Z</dcterms:modified>
</cp:coreProperties>
</file>